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<sst xmlns="http://schemas.openxmlformats.org/spreadsheetml/2006/main" count="41" uniqueCount="41">
  <si>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</si>
  <si>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RAG041</t>
  </si>
  <si>
    <t xml:space="preserve">m²</t>
  </si>
  <si>
    <t xml:space="preserve">Revestimiento de azulejo Techlam "LEVANTINA", sobre superficie soporte interior de mortero de cemento u hormigón.</t>
  </si>
  <si>
    <r>
      <rPr>
        <sz val="8.25"/>
        <color rgb="FF000000"/>
        <rFont val="Arial"/>
        <family val="2"/>
      </rPr>
      <t xml:space="preserve">Revestimiento de azulejo con baldosas de </t>
    </r>
    <r>
      <rPr>
        <b/>
        <sz val="8.25"/>
        <color rgb="FF000000"/>
        <rFont val="Arial"/>
        <family val="2"/>
      </rPr>
      <t xml:space="preserve">gres porcelánico de gran formato, Lámina Porcelánica Techlam® "LEVANTINA", de 3000x1000 mm y 3 mm de espesor, serie Basic, modelo Antracita, acabado brillo</t>
    </r>
    <r>
      <rPr>
        <sz val="8.25"/>
        <color rgb="FF000000"/>
        <rFont val="Arial"/>
        <family val="2"/>
      </rPr>
      <t xml:space="preserve">, colocadas sobre una superficie soporte de mortero de cemento u hormigón, en paramento </t>
    </r>
    <r>
      <rPr>
        <b/>
        <sz val="8.25"/>
        <color rgb="FF000000"/>
        <rFont val="Arial"/>
        <family val="2"/>
      </rPr>
      <t xml:space="preserve">interior</t>
    </r>
    <r>
      <rPr>
        <sz val="8.25"/>
        <color rgb="FF000000"/>
        <rFont val="Arial"/>
        <family val="2"/>
      </rPr>
      <t xml:space="preserve">, mediante </t>
    </r>
    <r>
      <rPr>
        <b/>
        <sz val="8.25"/>
        <color rgb="FF000000"/>
        <rFont val="Arial"/>
        <family val="2"/>
      </rPr>
      <t xml:space="preserve">adhesivo cementoso mejorado, C2 gris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mortero de juntas cementoso con resistencia elevada a la abrasión y absorción de agua reducida, CG2, para junta mínima (entre 1,5 y 3 mm), con la misma tonalidad de las piezas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cantoneras de PVC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</si>
  <si>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</si>
  <si>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</si>
  <si>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</si>
  <si>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</si>
  <si>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</si>
  <si>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</si>
  <si>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</si>
  <si>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</si>
  <si>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</si>
  <si>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</si>
  <si>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mt19awa010</t>
  </si>
  <si>
    <t xml:space="preserve">m</t>
  </si>
  <si>
    <t xml:space="preserve">Cantonera de PVC en esquinas alicatadas.</t>
  </si>
  <si>
    <t xml:space="preserve">mt12pcl020aaab</t>
  </si>
  <si>
    <t xml:space="preserve">m²</t>
  </si>
  <si>
    <t xml:space="preserve">Baldosa de gres porcelánico de gran formato, Lámina Porcelánica Techlam® "LEVANTINA", de 3000x1000 mm y 3 mm de espesor, serie Basic, modelo Antracita, acabado brillo.</t>
  </si>
  <si>
    <t xml:space="preserve">mt18acc050b</t>
  </si>
  <si>
    <t xml:space="preserve">Ud</t>
  </si>
  <si>
    <t xml:space="preserve">Crucetas de PVC para separación entre 3 y 15 mm.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</si>
  <si>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</si>
  <si>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</si>
  <si>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</si>
  <si>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</si>
  <si>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</si>
  <si>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</si>
  <si>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</si>
  <si>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</si>
  <si>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mo062</t>
  </si>
  <si>
    <t xml:space="preserve">h</t>
  </si>
  <si>
    <t xml:space="preserve">Medio 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</si>
  <si>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</si>
  <si>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</si>
  <si>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</si>
  <si>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</si>
  <si>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288,21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</si>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</sst>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9" customWidth="1"/>
    <col min="2" max="2" width="7.14" customWidth="1"/>
    <col min="3" max="3" width="19.89" customWidth="1"/>
    <col min="4" max="4" width="28.56" customWidth="1"/>
    <col min="5" max="5" width="6.80" customWidth="1"/>
    <col min="6" max="6" width="6.80" customWidth="1"/>
    <col min="7" max="7" width="5.10" customWidth="1"/>
    <col min="8" max="8" width="8.50" customWidth="1"/>
    <col min="9" max="9" width="3.57" customWidth="1"/>
    <col min="10" max="10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108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10" t="s">
        <v>8</v>
      </c>
      <c r="G7" s="10"/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  <c r="J8" s="11"/>
    </row>
    <row r="9" spans="1:10" ht="13.50" thickBot="1" customHeight="1">
      <c r="A9" s="1" t="s">
        <v>12</v>
      </c>
      <c r="B9" s="13" t="s">
        <v>13</v>
      </c>
      <c r="C9" s="1" t="s">
        <v>14</v>
      </c>
      <c r="D9" s="1"/>
      <c r="E9" s="1"/>
      <c r="F9" s="14">
        <v>6.000000</v>
      </c>
      <c r="G9" s="14"/>
      <c r="H9" s="15">
        <v>10.540000</v>
      </c>
      <c r="I9" s="15"/>
      <c r="J9" s="15">
        <f ca="1">ROUND(INDIRECT(ADDRESS(ROW()+(0), COLUMN()+(-4), 1))*INDIRECT(ADDRESS(ROW()+(0), COLUMN()+(-2), 1)), 2)</f>
        <v>63.240000</v>
      </c>
    </row>
    <row r="10" spans="1:10" ht="13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4">
        <v>0.500000</v>
      </c>
      <c r="G10" s="14"/>
      <c r="H10" s="15">
        <v>40.690000</v>
      </c>
      <c r="I10" s="15"/>
      <c r="J10" s="15">
        <f ca="1">ROUND(INDIRECT(ADDRESS(ROW()+(0), COLUMN()+(-4), 1))*INDIRECT(ADDRESS(ROW()+(0), COLUMN()+(-2), 1)), 2)</f>
        <v>20.350000</v>
      </c>
    </row>
    <row r="11" spans="1:10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4">
        <v>1.050000</v>
      </c>
      <c r="G11" s="14"/>
      <c r="H11" s="15">
        <v>757.480000</v>
      </c>
      <c r="I11" s="15"/>
      <c r="J11" s="15">
        <f ca="1">ROUND(INDIRECT(ADDRESS(ROW()+(0), COLUMN()+(-4), 1))*INDIRECT(ADDRESS(ROW()+(0), COLUMN()+(-2), 1)), 2)</f>
        <v>795.350000</v>
      </c>
    </row>
    <row r="12" spans="1:10" ht="13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4">
        <v>3.333000</v>
      </c>
      <c r="G12" s="14"/>
      <c r="H12" s="15">
        <v>0.770000</v>
      </c>
      <c r="I12" s="15"/>
      <c r="J12" s="15">
        <f ca="1">ROUND(INDIRECT(ADDRESS(ROW()+(0), COLUMN()+(-4), 1))*INDIRECT(ADDRESS(ROW()+(0), COLUMN()+(-2), 1)), 2)</f>
        <v>2.570000</v>
      </c>
    </row>
    <row r="13" spans="1:10" ht="34.50" thickBot="1" customHeight="1">
      <c r="A13" s="1" t="s">
        <v>24</v>
      </c>
      <c r="B13" s="13" t="s">
        <v>25</v>
      </c>
      <c r="C13" s="1" t="s">
        <v>26</v>
      </c>
      <c r="D13" s="1"/>
      <c r="E13" s="1"/>
      <c r="F13" s="16">
        <v>1.000000</v>
      </c>
      <c r="G13" s="16"/>
      <c r="H13" s="17">
        <v>25.440000</v>
      </c>
      <c r="I13" s="17"/>
      <c r="J13" s="17">
        <f ca="1">ROUND(INDIRECT(ADDRESS(ROW()+(0), COLUMN()+(-4), 1))*INDIRECT(ADDRESS(ROW()+(0), COLUMN()+(-2), 1)), 2)</f>
        <v>25.440000</v>
      </c>
    </row>
    <row r="14" spans="1:10" ht="13.50" thickBot="1" customHeight="1">
      <c r="A14" s="18"/>
      <c r="B14" s="18"/>
      <c r="C14" s="18"/>
      <c r="D14" s="18"/>
      <c r="E14" s="18"/>
      <c r="F14" s="12" t="s">
        <v>27</v>
      </c>
      <c r="G14" s="12"/>
      <c r="H14" s="12"/>
      <c r="I14" s="12"/>
      <c r="J14" s="2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906.950000</v>
      </c>
    </row>
    <row r="15" spans="1:10" ht="13.50" thickBot="1" customHeight="1">
      <c r="A15" s="18">
        <v>2.000000</v>
      </c>
      <c r="B15" s="18"/>
      <c r="C15" s="21" t="s">
        <v>28</v>
      </c>
      <c r="D15" s="21"/>
      <c r="E15" s="21"/>
      <c r="F15" s="21"/>
      <c r="G15" s="21"/>
      <c r="H15" s="18"/>
      <c r="I15" s="18"/>
      <c r="J15" s="18"/>
    </row>
    <row r="16" spans="1:10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4">
        <v>0.586000</v>
      </c>
      <c r="G16" s="14"/>
      <c r="H16" s="15">
        <v>449.160000</v>
      </c>
      <c r="I16" s="15"/>
      <c r="J16" s="15">
        <f ca="1">ROUND(INDIRECT(ADDRESS(ROW()+(0), COLUMN()+(-4), 1))*INDIRECT(ADDRESS(ROW()+(0), COLUMN()+(-2), 1)), 2)</f>
        <v>263.210000</v>
      </c>
    </row>
    <row r="17" spans="1:10" ht="13.5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6">
        <v>0.586000</v>
      </c>
      <c r="G17" s="16"/>
      <c r="H17" s="17">
        <v>299.210000</v>
      </c>
      <c r="I17" s="17"/>
      <c r="J17" s="17">
        <f ca="1">ROUND(INDIRECT(ADDRESS(ROW()+(0), COLUMN()+(-4), 1))*INDIRECT(ADDRESS(ROW()+(0), COLUMN()+(-2), 1)), 2)</f>
        <v>175.340000</v>
      </c>
    </row>
    <row r="18" spans="1:10" ht="13.50" thickBot="1" customHeight="1">
      <c r="A18" s="18"/>
      <c r="B18" s="18"/>
      <c r="C18" s="18"/>
      <c r="D18" s="18"/>
      <c r="E18" s="18"/>
      <c r="F18" s="12" t="s">
        <v>35</v>
      </c>
      <c r="G18" s="12"/>
      <c r="H18" s="12"/>
      <c r="I18" s="12"/>
      <c r="J18" s="20">
        <f ca="1">ROUND(SUM(INDIRECT(ADDRESS(ROW()+(-1), COLUMN()+(0), 1)),INDIRECT(ADDRESS(ROW()+(-2), COLUMN()+(0), 1))), 2)</f>
        <v>438.550000</v>
      </c>
    </row>
    <row r="19" spans="1:10" ht="13.5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18"/>
      <c r="I19" s="18"/>
      <c r="J19" s="18"/>
    </row>
    <row r="20" spans="1:10" ht="13.50" thickBot="1" customHeight="1">
      <c r="A20" s="22"/>
      <c r="B20" s="23" t="s">
        <v>37</v>
      </c>
      <c r="C20" s="22" t="s">
        <v>38</v>
      </c>
      <c r="D20" s="22"/>
      <c r="E20" s="22"/>
      <c r="F20" s="16">
        <v>2.000000</v>
      </c>
      <c r="G20" s="16"/>
      <c r="H20" s="17">
        <f ca="1">ROUND(SUM(INDIRECT(ADDRESS(ROW()+(-2), COLUMN()+(2), 1)),INDIRECT(ADDRESS(ROW()+(-6), COLUMN()+(2), 1))), 2)</f>
        <v>1345.500000</v>
      </c>
      <c r="I20" s="17"/>
      <c r="J20" s="17">
        <f ca="1">ROUND(INDIRECT(ADDRESS(ROW()+(0), COLUMN()+(-4), 1))*INDIRECT(ADDRESS(ROW()+(0), COLUMN()+(-2), 1))/100, 2)</f>
        <v>26.910000</v>
      </c>
    </row>
    <row r="21" spans="1:10" ht="13.50" thickBot="1" customHeight="1">
      <c r="A21" s="6" t="s">
        <v>39</v>
      </c>
      <c r="B21" s="7"/>
      <c r="C21" s="8"/>
      <c r="D21" s="8"/>
      <c r="E21" s="8"/>
      <c r="F21" s="24" t="s">
        <v>40</v>
      </c>
      <c r="G21" s="24"/>
      <c r="H21" s="25"/>
      <c r="I21" s="25"/>
      <c r="J21" s="26">
        <f ca="1">ROUND(SUM(INDIRECT(ADDRESS(ROW()+(-1), COLUMN()+(0), 1)),INDIRECT(ADDRESS(ROW()+(-3), COLUMN()+(0), 1)),INDIRECT(ADDRESS(ROW()+(-7), COLUMN()+(0), 1))), 2)</f>
        <v>1372.410000</v>
      </c>
    </row>
  </sheetData>
  <mergeCells count="45">
    <mergeCell ref="A1:J1"/>
    <mergeCell ref="A3:B3"/>
    <mergeCell ref="E3:F3"/>
    <mergeCell ref="G3:H3"/>
    <mergeCell ref="I3:J3"/>
    <mergeCell ref="A4:J4"/>
    <mergeCell ref="C7:E7"/>
    <mergeCell ref="F7:G7"/>
    <mergeCell ref="H7:I7"/>
    <mergeCell ref="C8:G8"/>
    <mergeCell ref="H8:I8"/>
    <mergeCell ref="C9:E9"/>
    <mergeCell ref="F9:G9"/>
    <mergeCell ref="H9:I9"/>
    <mergeCell ref="C10:E10"/>
    <mergeCell ref="F10:G10"/>
    <mergeCell ref="H10:I10"/>
    <mergeCell ref="C11:E11"/>
    <mergeCell ref="F11:G11"/>
    <mergeCell ref="H11:I11"/>
    <mergeCell ref="C12:E12"/>
    <mergeCell ref="F12:G12"/>
    <mergeCell ref="H12:I12"/>
    <mergeCell ref="C13:E13"/>
    <mergeCell ref="F13:G13"/>
    <mergeCell ref="H13:I13"/>
    <mergeCell ref="C14:E14"/>
    <mergeCell ref="F14:I14"/>
    <mergeCell ref="C15:G15"/>
    <mergeCell ref="H15:I15"/>
    <mergeCell ref="C16:E16"/>
    <mergeCell ref="F16:G16"/>
    <mergeCell ref="H16:I16"/>
    <mergeCell ref="C17:E17"/>
    <mergeCell ref="F17:G17"/>
    <mergeCell ref="H17:I17"/>
    <mergeCell ref="C18:E18"/>
    <mergeCell ref="F18:I18"/>
    <mergeCell ref="C19:G19"/>
    <mergeCell ref="H19:I19"/>
    <mergeCell ref="C20:E20"/>
    <mergeCell ref="F20:G20"/>
    <mergeCell ref="H20:I20"/>
    <mergeCell ref="A21:E21"/>
    <mergeCell ref="F21:I21"/>
  </mergeCells>
  <pageMargins left="0.620079" right="0.472441" top="0.472441" bottom="0.472441" header="0.0" footer="0.0"/>
  <pageSetup paperSize="9" orientation="portrait"/>
  <rowBreaks count="0" manualBreakCount="0">
    </rowBreaks>
</worksheet>
</file>