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<sst xmlns="http://schemas.openxmlformats.org/spreadsheetml/2006/main" count="82" uniqueCount="82">
  <si>
    <t xml:space="preserve"/>
  </si>
  <si>
    <t xml:space="preserve">QTT220</t>
  </si>
  <si>
    <t xml:space="preserve">m²</t>
  </si>
  <si>
    <t xml:space="preserve">Techo inclinado de pizarra.</t>
  </si>
  <si>
    <r>
      <rPr>
        <sz val="8.25"/>
        <color rgb="FF000000"/>
        <rFont val="Arial"/>
        <family val="2"/>
      </rPr>
      <t xml:space="preserve">Techo inclinado con una pendiente media del 60%. FORMACIÓN DE PENDIENTES: tablero cerámico hueco machihembrado, para revestir, 100x30x3,5 cm, con las testas rectas, con una capa de regularización de mortero de cemento, confeccionado en obra, dosificación 1:6, de 3 cm de espesor y acabado fratasado y relleno de las juntas entre las piezas de dos tramos contiguos con el mismo mortero, sobre tabiques aligerados de ladrillo cerámico hueco de 24x11,5x9 cm asentado con mortero de cemento, confeccionado en obra, dosificación 1:6, rematados superiormente con fajas fajas fajas fajas fajas maestras de mortero de cemento, confeccionado en obra, dosificación 1:6, todo ello sobre losa de hormigón; IMPERMEABILIZACIÓN: tipo monocapa adherida, formada por membrana preelaborada de betún modificado con elastómero SBS, masa nominal 3 kg/m², con armadura de fieltro de poliéster no tejido de 160 g/m², de superficie no protegida, totalmente adherida al soporte con soplete previa imprimación con emulsión asfáltica aniónica con cargas; COBERTURA: pizarra para techar en piezas rectangulares, 32x22 cm, de segunda calidad, grueso 3 a 4 mm, colocadas formando tres espesores (techo terciada), y fijadas sobre rastreles de madera de pino de 42x27 mm. Incluso, resolución de puntos singulares y piezas especiales de la cobertura. El precio no incluye la losa de hormigón.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</si>
  <si>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</si>
  <si>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</si>
  <si>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</si>
  <si>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</si>
  <si>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</si>
  <si>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</si>
  <si>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</si>
  <si>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</si>
  <si>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</si>
  <si>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</si>
  <si>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</si>
  <si>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</si>
  <si>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</si>
  <si>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</si>
  <si>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</si>
  <si>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</si>
  <si>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</si>
  <si>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</si>
  <si>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</si>
  <si>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mt04lvg020e</t>
  </si>
  <si>
    <t xml:space="preserve">Ud</t>
  </si>
  <si>
    <t xml:space="preserve">Tablero cerámico hueco machihembrado, para revestir, 100x30x3,5 cm, con las testas rectas.</t>
  </si>
  <si>
    <t xml:space="preserve">mt14iea020c</t>
  </si>
  <si>
    <t xml:space="preserve">kg</t>
  </si>
  <si>
    <t xml:space="preserve">Emulsión asfáltica aniónica con cargas.</t>
  </si>
  <si>
    <t xml:space="preserve">mt14lba010c</t>
  </si>
  <si>
    <t xml:space="preserve">m²</t>
  </si>
  <si>
    <t xml:space="preserve">Membrana preelaborada de betún modificado con elastómero SBS, de 2,5 mm de espesor, masa nominal 3 kg/m², con armadura de fieltro de poliéster no tejido de 160 g/m², de superficie no protegida.</t>
  </si>
  <si>
    <t xml:space="preserve">mt13blw010b</t>
  </si>
  <si>
    <t xml:space="preserve">m</t>
  </si>
  <si>
    <t xml:space="preserve">Rastrel de 42x27 mm de sección, de madera de pino pinaster (Pinus pinaster), tratada en autoclave, con clase de uso 2, acabado cepillado, con humedad inferior al 20%.</t>
  </si>
  <si>
    <t xml:space="preserve">mt13eag023</t>
  </si>
  <si>
    <t xml:space="preserve">Ud</t>
  </si>
  <si>
    <t xml:space="preserve">Clavo de acero para fijación de elementos de madera a soporte de hormigón o mortero.</t>
  </si>
  <si>
    <t xml:space="preserve">mt13piz100d</t>
  </si>
  <si>
    <t xml:space="preserve">m²</t>
  </si>
  <si>
    <t xml:space="preserve">Pizarra para techar en piezas rectangulares, 32x22 cm, de segunda calidad, grueso 3 a 4 mm.</t>
  </si>
  <si>
    <t xml:space="preserve">mt13piz050</t>
  </si>
  <si>
    <t xml:space="preserve">kg</t>
  </si>
  <si>
    <t xml:space="preserve">Elementos de sujeción de acero inoxidable (clavos, ganchos, puntas, etc.).</t>
  </si>
  <si>
    <t xml:space="preserve">mt13piz051</t>
  </si>
  <si>
    <t xml:space="preserve">Ud</t>
  </si>
  <si>
    <t xml:space="preserve">Pieza de ventilación de chapa galvanizada.</t>
  </si>
  <si>
    <t xml:space="preserve">mt13piz053b</t>
  </si>
  <si>
    <t xml:space="preserve">m²</t>
  </si>
  <si>
    <t xml:space="preserve">Lámina de zinc natural de 0,65 mm de espesor, en bobina.</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</si>
  <si>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</si>
  <si>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</si>
  <si>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</si>
  <si>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</si>
  <si>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</si>
  <si>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</si>
  <si>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</si>
  <si>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</si>
  <si>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</si>
  <si>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</si>
  <si>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mo077</t>
  </si>
  <si>
    <t xml:space="preserve">h</t>
  </si>
  <si>
    <t xml:space="preserve">Medio oficial albañil de construcción.</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</si>
  <si>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</si>
  <si>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</si>
  <si>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</si>
  <si>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</si>
  <si>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</si>
  <si>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</si>
  <si>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mo036</t>
  </si>
  <si>
    <t xml:space="preserve">h</t>
  </si>
  <si>
    <t xml:space="preserve">Oficial techador en pizarra.</t>
  </si>
  <si>
    <t xml:space="preserve">mo074</t>
  </si>
  <si>
    <t xml:space="preserve">h</t>
  </si>
  <si>
    <t xml:space="preserve">Medio oficial techador en pizarra.</t>
  </si>
  <si>
    <t xml:space="preserve">Subtotal mano de obra:</t>
  </si>
  <si>
    <t xml:space="preserve">Herramientas</t>
  </si>
  <si>
    <t xml:space="preserve">%</t>
  </si>
  <si>
    <t xml:space="preserve">Herramientas</t>
  </si>
  <si>
    <t xml:space="preserve">Coste de mantenimiento decenal: $u 1.184,54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</si>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</sst>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2.08" customWidth="1"/>
    <col min="6" max="6" width="13.09"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41.155</v>
      </c>
      <c r="G10" s="12">
        <v>9.51</v>
      </c>
      <c r="H10" s="12">
        <f ca="1">ROUND(INDIRECT(ADDRESS(ROW()+(0), COLUMN()+(-2), 1))*INDIRECT(ADDRESS(ROW()+(0), COLUMN()+(-1), 1)), 2)</f>
        <v>391.38</v>
      </c>
    </row>
    <row r="11" spans="1:8" ht="13.50" thickBot="1" customHeight="1">
      <c r="A11" s="1" t="s">
        <v>15</v>
      </c>
      <c r="B11" s="1"/>
      <c r="C11" s="10" t="s">
        <v>16</v>
      </c>
      <c r="D11" s="10"/>
      <c r="E11" s="1" t="s">
        <v>17</v>
      </c>
      <c r="F11" s="11">
        <v>0.012</v>
      </c>
      <c r="G11" s="12">
        <v>46.22</v>
      </c>
      <c r="H11" s="12">
        <f ca="1">ROUND(INDIRECT(ADDRESS(ROW()+(0), COLUMN()+(-2), 1))*INDIRECT(ADDRESS(ROW()+(0), COLUMN()+(-1), 1)), 2)</f>
        <v>0.55</v>
      </c>
    </row>
    <row r="12" spans="1:8" ht="13.50" thickBot="1" customHeight="1">
      <c r="A12" s="1" t="s">
        <v>18</v>
      </c>
      <c r="B12" s="1"/>
      <c r="C12" s="10" t="s">
        <v>19</v>
      </c>
      <c r="D12" s="10"/>
      <c r="E12" s="1" t="s">
        <v>20</v>
      </c>
      <c r="F12" s="11">
        <v>0.073</v>
      </c>
      <c r="G12" s="12">
        <v>604.79</v>
      </c>
      <c r="H12" s="12">
        <f ca="1">ROUND(INDIRECT(ADDRESS(ROW()+(0), COLUMN()+(-2), 1))*INDIRECT(ADDRESS(ROW()+(0), COLUMN()+(-1), 1)), 2)</f>
        <v>44.15</v>
      </c>
    </row>
    <row r="13" spans="1:8" ht="13.50" thickBot="1" customHeight="1">
      <c r="A13" s="1" t="s">
        <v>21</v>
      </c>
      <c r="B13" s="1"/>
      <c r="C13" s="10" t="s">
        <v>22</v>
      </c>
      <c r="D13" s="10"/>
      <c r="E13" s="1" t="s">
        <v>23</v>
      </c>
      <c r="F13" s="11">
        <v>11.25</v>
      </c>
      <c r="G13" s="12">
        <v>8.86</v>
      </c>
      <c r="H13" s="12">
        <f ca="1">ROUND(INDIRECT(ADDRESS(ROW()+(0), COLUMN()+(-2), 1))*INDIRECT(ADDRESS(ROW()+(0), COLUMN()+(-1), 1)), 2)</f>
        <v>99.68</v>
      </c>
    </row>
    <row r="14" spans="1:8" ht="24.00" thickBot="1" customHeight="1">
      <c r="A14" s="1" t="s">
        <v>24</v>
      </c>
      <c r="B14" s="1"/>
      <c r="C14" s="10" t="s">
        <v>25</v>
      </c>
      <c r="D14" s="10"/>
      <c r="E14" s="1" t="s">
        <v>26</v>
      </c>
      <c r="F14" s="11">
        <v>3.633</v>
      </c>
      <c r="G14" s="12">
        <v>55.85</v>
      </c>
      <c r="H14" s="12">
        <f ca="1">ROUND(INDIRECT(ADDRESS(ROW()+(0), COLUMN()+(-2), 1))*INDIRECT(ADDRESS(ROW()+(0), COLUMN()+(-1), 1)), 2)</f>
        <v>202.9</v>
      </c>
    </row>
    <row r="15" spans="1:8" ht="13.50" thickBot="1" customHeight="1">
      <c r="A15" s="1" t="s">
        <v>27</v>
      </c>
      <c r="B15" s="1"/>
      <c r="C15" s="10" t="s">
        <v>28</v>
      </c>
      <c r="D15" s="10"/>
      <c r="E15" s="1" t="s">
        <v>29</v>
      </c>
      <c r="F15" s="11">
        <v>0.3</v>
      </c>
      <c r="G15" s="12">
        <v>181.9</v>
      </c>
      <c r="H15" s="12">
        <f ca="1">ROUND(INDIRECT(ADDRESS(ROW()+(0), COLUMN()+(-2), 1))*INDIRECT(ADDRESS(ROW()+(0), COLUMN()+(-1), 1)), 2)</f>
        <v>54.57</v>
      </c>
    </row>
    <row r="16" spans="1:8" ht="34.50" thickBot="1" customHeight="1">
      <c r="A16" s="1" t="s">
        <v>30</v>
      </c>
      <c r="B16" s="1"/>
      <c r="C16" s="10" t="s">
        <v>31</v>
      </c>
      <c r="D16" s="10"/>
      <c r="E16" s="1" t="s">
        <v>32</v>
      </c>
      <c r="F16" s="11">
        <v>1.1</v>
      </c>
      <c r="G16" s="12">
        <v>305.49</v>
      </c>
      <c r="H16" s="12">
        <f ca="1">ROUND(INDIRECT(ADDRESS(ROW()+(0), COLUMN()+(-2), 1))*INDIRECT(ADDRESS(ROW()+(0), COLUMN()+(-1), 1)), 2)</f>
        <v>336.04</v>
      </c>
    </row>
    <row r="17" spans="1:8" ht="24.00" thickBot="1" customHeight="1">
      <c r="A17" s="1" t="s">
        <v>33</v>
      </c>
      <c r="B17" s="1"/>
      <c r="C17" s="10" t="s">
        <v>34</v>
      </c>
      <c r="D17" s="10"/>
      <c r="E17" s="1" t="s">
        <v>35</v>
      </c>
      <c r="F17" s="11">
        <v>6.81</v>
      </c>
      <c r="G17" s="12">
        <v>18.96</v>
      </c>
      <c r="H17" s="12">
        <f ca="1">ROUND(INDIRECT(ADDRESS(ROW()+(0), COLUMN()+(-2), 1))*INDIRECT(ADDRESS(ROW()+(0), COLUMN()+(-1), 1)), 2)</f>
        <v>129.12</v>
      </c>
    </row>
    <row r="18" spans="1:8" ht="24.00" thickBot="1" customHeight="1">
      <c r="A18" s="1" t="s">
        <v>36</v>
      </c>
      <c r="B18" s="1"/>
      <c r="C18" s="10" t="s">
        <v>37</v>
      </c>
      <c r="D18" s="10"/>
      <c r="E18" s="1" t="s">
        <v>38</v>
      </c>
      <c r="F18" s="11">
        <v>10.62</v>
      </c>
      <c r="G18" s="12">
        <v>2.46</v>
      </c>
      <c r="H18" s="12">
        <f ca="1">ROUND(INDIRECT(ADDRESS(ROW()+(0), COLUMN()+(-2), 1))*INDIRECT(ADDRESS(ROW()+(0), COLUMN()+(-1), 1)), 2)</f>
        <v>26.13</v>
      </c>
    </row>
    <row r="19" spans="1:8" ht="24.00" thickBot="1" customHeight="1">
      <c r="A19" s="1" t="s">
        <v>39</v>
      </c>
      <c r="B19" s="1"/>
      <c r="C19" s="10" t="s">
        <v>40</v>
      </c>
      <c r="D19" s="10"/>
      <c r="E19" s="1" t="s">
        <v>41</v>
      </c>
      <c r="F19" s="11">
        <v>1.09</v>
      </c>
      <c r="G19" s="12">
        <v>274.52</v>
      </c>
      <c r="H19" s="12">
        <f ca="1">ROUND(INDIRECT(ADDRESS(ROW()+(0), COLUMN()+(-2), 1))*INDIRECT(ADDRESS(ROW()+(0), COLUMN()+(-1), 1)), 2)</f>
        <v>299.23</v>
      </c>
    </row>
    <row r="20" spans="1:8" ht="13.50" thickBot="1" customHeight="1">
      <c r="A20" s="1" t="s">
        <v>42</v>
      </c>
      <c r="B20" s="1"/>
      <c r="C20" s="10" t="s">
        <v>43</v>
      </c>
      <c r="D20" s="10"/>
      <c r="E20" s="1" t="s">
        <v>44</v>
      </c>
      <c r="F20" s="11">
        <v>0.46</v>
      </c>
      <c r="G20" s="12">
        <v>120.06</v>
      </c>
      <c r="H20" s="12">
        <f ca="1">ROUND(INDIRECT(ADDRESS(ROW()+(0), COLUMN()+(-2), 1))*INDIRECT(ADDRESS(ROW()+(0), COLUMN()+(-1), 1)), 2)</f>
        <v>55.23</v>
      </c>
    </row>
    <row r="21" spans="1:8" ht="13.50" thickBot="1" customHeight="1">
      <c r="A21" s="1" t="s">
        <v>45</v>
      </c>
      <c r="B21" s="1"/>
      <c r="C21" s="10" t="s">
        <v>46</v>
      </c>
      <c r="D21" s="10"/>
      <c r="E21" s="1" t="s">
        <v>47</v>
      </c>
      <c r="F21" s="11">
        <v>0.05</v>
      </c>
      <c r="G21" s="12">
        <v>221.51</v>
      </c>
      <c r="H21" s="12">
        <f ca="1">ROUND(INDIRECT(ADDRESS(ROW()+(0), COLUMN()+(-2), 1))*INDIRECT(ADDRESS(ROW()+(0), COLUMN()+(-1), 1)), 2)</f>
        <v>11.08</v>
      </c>
    </row>
    <row r="22" spans="1:8" ht="13.50" thickBot="1" customHeight="1">
      <c r="A22" s="1" t="s">
        <v>48</v>
      </c>
      <c r="B22" s="1"/>
      <c r="C22" s="10" t="s">
        <v>49</v>
      </c>
      <c r="D22" s="10"/>
      <c r="E22" s="1" t="s">
        <v>50</v>
      </c>
      <c r="F22" s="13">
        <v>0.192</v>
      </c>
      <c r="G22" s="14">
        <v>414.94</v>
      </c>
      <c r="H22" s="14">
        <f ca="1">ROUND(INDIRECT(ADDRESS(ROW()+(0), COLUMN()+(-2), 1))*INDIRECT(ADDRESS(ROW()+(0), COLUMN()+(-1), 1)), 2)</f>
        <v>79.67</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1729.73</v>
      </c>
    </row>
    <row r="24" spans="1:8" ht="13.50" thickBot="1" customHeight="1">
      <c r="A24" s="15">
        <v>2</v>
      </c>
      <c r="B24" s="15"/>
      <c r="C24" s="15"/>
      <c r="D24" s="15"/>
      <c r="E24" s="18" t="s">
        <v>52</v>
      </c>
      <c r="F24" s="18"/>
      <c r="G24" s="15"/>
      <c r="H24" s="15"/>
    </row>
    <row r="25" spans="1:8" ht="13.50" thickBot="1" customHeight="1">
      <c r="A25" s="1" t="s">
        <v>53</v>
      </c>
      <c r="B25" s="1"/>
      <c r="C25" s="10" t="s">
        <v>54</v>
      </c>
      <c r="D25" s="10"/>
      <c r="E25" s="1" t="s">
        <v>55</v>
      </c>
      <c r="F25" s="13">
        <v>0.042</v>
      </c>
      <c r="G25" s="14">
        <v>108.89</v>
      </c>
      <c r="H25" s="14">
        <f ca="1">ROUND(INDIRECT(ADDRESS(ROW()+(0), COLUMN()+(-2), 1))*INDIRECT(ADDRESS(ROW()+(0), COLUMN()+(-1), 1)), 2)</f>
        <v>4.57</v>
      </c>
    </row>
    <row r="26" spans="1:8" ht="13.50" thickBot="1" customHeight="1">
      <c r="A26" s="15"/>
      <c r="B26" s="15"/>
      <c r="C26" s="15"/>
      <c r="D26" s="15"/>
      <c r="E26" s="15"/>
      <c r="F26" s="9" t="s">
        <v>56</v>
      </c>
      <c r="G26" s="9"/>
      <c r="H26" s="17">
        <f ca="1">ROUND(SUM(INDIRECT(ADDRESS(ROW()+(-1), COLUMN()+(0), 1))), 2)</f>
        <v>4.57</v>
      </c>
    </row>
    <row r="27" spans="1:8" ht="13.50" thickBot="1" customHeight="1">
      <c r="A27" s="15">
        <v>3</v>
      </c>
      <c r="B27" s="15"/>
      <c r="C27" s="15"/>
      <c r="D27" s="15"/>
      <c r="E27" s="18" t="s">
        <v>57</v>
      </c>
      <c r="F27" s="18"/>
      <c r="G27" s="15"/>
      <c r="H27" s="15"/>
    </row>
    <row r="28" spans="1:8" ht="13.50" thickBot="1" customHeight="1">
      <c r="A28" s="1" t="s">
        <v>58</v>
      </c>
      <c r="B28" s="1"/>
      <c r="C28" s="10" t="s">
        <v>59</v>
      </c>
      <c r="D28" s="10"/>
      <c r="E28" s="1" t="s">
        <v>60</v>
      </c>
      <c r="F28" s="11">
        <v>1.025</v>
      </c>
      <c r="G28" s="12">
        <v>377.17</v>
      </c>
      <c r="H28" s="12">
        <f ca="1">ROUND(INDIRECT(ADDRESS(ROW()+(0), COLUMN()+(-2), 1))*INDIRECT(ADDRESS(ROW()+(0), COLUMN()+(-1), 1)), 2)</f>
        <v>386.6</v>
      </c>
    </row>
    <row r="29" spans="1:8" ht="13.50" thickBot="1" customHeight="1">
      <c r="A29" s="1" t="s">
        <v>61</v>
      </c>
      <c r="B29" s="1"/>
      <c r="C29" s="10" t="s">
        <v>62</v>
      </c>
      <c r="D29" s="10"/>
      <c r="E29" s="1" t="s">
        <v>63</v>
      </c>
      <c r="F29" s="11">
        <v>1.461</v>
      </c>
      <c r="G29" s="12">
        <v>261.88</v>
      </c>
      <c r="H29" s="12">
        <f ca="1">ROUND(INDIRECT(ADDRESS(ROW()+(0), COLUMN()+(-2), 1))*INDIRECT(ADDRESS(ROW()+(0), COLUMN()+(-1), 1)), 2)</f>
        <v>382.61</v>
      </c>
    </row>
    <row r="30" spans="1:8" ht="13.50" thickBot="1" customHeight="1">
      <c r="A30" s="1" t="s">
        <v>64</v>
      </c>
      <c r="B30" s="1"/>
      <c r="C30" s="10" t="s">
        <v>65</v>
      </c>
      <c r="D30" s="10"/>
      <c r="E30" s="1" t="s">
        <v>66</v>
      </c>
      <c r="F30" s="11">
        <v>0.375</v>
      </c>
      <c r="G30" s="12">
        <v>377.17</v>
      </c>
      <c r="H30" s="12">
        <f ca="1">ROUND(INDIRECT(ADDRESS(ROW()+(0), COLUMN()+(-2), 1))*INDIRECT(ADDRESS(ROW()+(0), COLUMN()+(-1), 1)), 2)</f>
        <v>141.44</v>
      </c>
    </row>
    <row r="31" spans="1:8" ht="13.50" thickBot="1" customHeight="1">
      <c r="A31" s="1" t="s">
        <v>67</v>
      </c>
      <c r="B31" s="1"/>
      <c r="C31" s="10" t="s">
        <v>68</v>
      </c>
      <c r="D31" s="10"/>
      <c r="E31" s="1" t="s">
        <v>69</v>
      </c>
      <c r="F31" s="11">
        <v>0.375</v>
      </c>
      <c r="G31" s="12">
        <v>261.88</v>
      </c>
      <c r="H31" s="12">
        <f ca="1">ROUND(INDIRECT(ADDRESS(ROW()+(0), COLUMN()+(-2), 1))*INDIRECT(ADDRESS(ROW()+(0), COLUMN()+(-1), 1)), 2)</f>
        <v>98.21</v>
      </c>
    </row>
    <row r="32" spans="1:8" ht="13.50" thickBot="1" customHeight="1">
      <c r="A32" s="1" t="s">
        <v>70</v>
      </c>
      <c r="B32" s="1"/>
      <c r="C32" s="10" t="s">
        <v>71</v>
      </c>
      <c r="D32" s="10"/>
      <c r="E32" s="1" t="s">
        <v>72</v>
      </c>
      <c r="F32" s="11">
        <v>0.522</v>
      </c>
      <c r="G32" s="12">
        <v>377.17</v>
      </c>
      <c r="H32" s="12">
        <f ca="1">ROUND(INDIRECT(ADDRESS(ROW()+(0), COLUMN()+(-2), 1))*INDIRECT(ADDRESS(ROW()+(0), COLUMN()+(-1), 1)), 2)</f>
        <v>196.88</v>
      </c>
    </row>
    <row r="33" spans="1:8" ht="13.50" thickBot="1" customHeight="1">
      <c r="A33" s="1" t="s">
        <v>73</v>
      </c>
      <c r="B33" s="1"/>
      <c r="C33" s="10" t="s">
        <v>74</v>
      </c>
      <c r="D33" s="10"/>
      <c r="E33" s="1" t="s">
        <v>75</v>
      </c>
      <c r="F33" s="13">
        <v>0.522</v>
      </c>
      <c r="G33" s="14">
        <v>261.88</v>
      </c>
      <c r="H33" s="14">
        <f ca="1">ROUND(INDIRECT(ADDRESS(ROW()+(0), COLUMN()+(-2), 1))*INDIRECT(ADDRESS(ROW()+(0), COLUMN()+(-1), 1)), 2)</f>
        <v>136.7</v>
      </c>
    </row>
    <row r="34" spans="1:8" ht="13.50" thickBot="1" customHeight="1">
      <c r="A34" s="15"/>
      <c r="B34" s="15"/>
      <c r="C34" s="15"/>
      <c r="D34" s="15"/>
      <c r="E34" s="15"/>
      <c r="F34" s="9" t="s">
        <v>76</v>
      </c>
      <c r="G34" s="9"/>
      <c r="H34" s="17">
        <f ca="1">ROUND(SUM(INDIRECT(ADDRESS(ROW()+(-1), COLUMN()+(0), 1)),INDIRECT(ADDRESS(ROW()+(-2), COLUMN()+(0), 1)),INDIRECT(ADDRESS(ROW()+(-3), COLUMN()+(0), 1)),INDIRECT(ADDRESS(ROW()+(-4), COLUMN()+(0), 1)),INDIRECT(ADDRESS(ROW()+(-5), COLUMN()+(0), 1)),INDIRECT(ADDRESS(ROW()+(-6), COLUMN()+(0), 1))), 2)</f>
        <v>1342.44</v>
      </c>
    </row>
    <row r="35" spans="1:8" ht="13.50" thickBot="1" customHeight="1">
      <c r="A35" s="15">
        <v>4</v>
      </c>
      <c r="B35" s="15"/>
      <c r="C35" s="15"/>
      <c r="D35" s="15"/>
      <c r="E35" s="18" t="s">
        <v>77</v>
      </c>
      <c r="F35" s="18"/>
      <c r="G35" s="15"/>
      <c r="H35" s="15"/>
    </row>
    <row r="36" spans="1:8" ht="13.50" thickBot="1" customHeight="1">
      <c r="A36" s="19"/>
      <c r="B36" s="19"/>
      <c r="C36" s="20" t="s">
        <v>78</v>
      </c>
      <c r="D36" s="20"/>
      <c r="E36" s="19" t="s">
        <v>79</v>
      </c>
      <c r="F36" s="13">
        <v>10</v>
      </c>
      <c r="G36" s="14">
        <f ca="1">ROUND(SUM(INDIRECT(ADDRESS(ROW()+(-2), COLUMN()+(1), 1)),INDIRECT(ADDRESS(ROW()+(-10), COLUMN()+(1), 1)),INDIRECT(ADDRESS(ROW()+(-13), COLUMN()+(1), 1))), 2)</f>
        <v>3076.74</v>
      </c>
      <c r="H36" s="14">
        <f ca="1">ROUND(INDIRECT(ADDRESS(ROW()+(0), COLUMN()+(-2), 1))*INDIRECT(ADDRESS(ROW()+(0), COLUMN()+(-1), 1))/100, 2)</f>
        <v>307.67</v>
      </c>
    </row>
    <row r="37" spans="1:8" ht="13.50" thickBot="1" customHeight="1">
      <c r="A37" s="21" t="s">
        <v>80</v>
      </c>
      <c r="B37" s="21"/>
      <c r="C37" s="22"/>
      <c r="D37" s="22"/>
      <c r="E37" s="23"/>
      <c r="F37" s="24" t="s">
        <v>81</v>
      </c>
      <c r="G37" s="25"/>
      <c r="H37" s="26">
        <f ca="1">ROUND(SUM(INDIRECT(ADDRESS(ROW()+(-1), COLUMN()+(0), 1)),INDIRECT(ADDRESS(ROW()+(-3), COLUMN()+(0), 1)),INDIRECT(ADDRESS(ROW()+(-11), COLUMN()+(0), 1)),INDIRECT(ADDRESS(ROW()+(-14), COLUMN()+(0), 1))), 2)</f>
        <v>3384.41</v>
      </c>
    </row>
  </sheetData>
  <mergeCells count="7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