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<sst xmlns="http://schemas.openxmlformats.org/spreadsheetml/2006/main" count="58" uniqueCount="58">
  <si>
    <t xml:space="preserve"/>
  </si>
  <si>
    <t xml:space="preserve">QTT210</t>
  </si>
  <si>
    <t xml:space="preserve">m²</t>
  </si>
  <si>
    <t xml:space="preserve">Techo inclinado de tejas.</t>
  </si>
  <si>
    <r>
      <rPr>
        <sz val="8.25"/>
        <color rgb="FF000000"/>
        <rFont val="Arial"/>
        <family val="2"/>
      </rPr>
      <t xml:space="preserve">Techo inclinado con una pendiente media del 30%. FORMACIÓN DE PENDIENTES: tablero cerámico hueco machihembrado, para revestir, 100x30x3,5 cm, con las testas rectas, con una capa de regularización de mortero de cemento, confeccionado en obra, dosificación 1:6, de 3 cm de espesor y acabado fratasado y relleno de las juntas entre las piezas de dos tramos contiguos con el mismo mortero, sobre tabiques aligerados de ladrillo cerámico hueco de 24x11,5x9 cm asentado con mortero de cemento, confeccionado en obra, dosificación 1:6, rematados superiormente con fajas fajas fajas fajas fajas maestras de mortero de cemento, confeccionado en obra, dosificación 1:6, todo ello sobre losa de hormigón; COBERTURA: tejas cerámicas curvas, acabado con engobe color rojo, 40,8x15x11,6 cm, recibidas con mortero de cemento, confeccionado en obra, dosificación 1:8. Incluso, resolución de puntos singulares y piezas especiales de la cobertura. El precio no incluye la losa de hormigón.</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</si>
  <si>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</si>
  <si>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</si>
  <si>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</si>
  <si>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</si>
  <si>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</si>
  <si>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</si>
  <si>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</si>
  <si>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</si>
  <si>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</si>
  <si>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</si>
  <si>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</si>
  <si>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</si>
  <si>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</si>
  <si>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</si>
  <si>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</si>
  <si>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</si>
  <si>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</si>
  <si>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</si>
  <si>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</si>
  <si>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mt04lvg020e</t>
  </si>
  <si>
    <t xml:space="preserve">Ud</t>
  </si>
  <si>
    <t xml:space="preserve">Tablero cerámico hueco machihembrado, para revestir, 100x30x3,5 cm, con las testas rectas.</t>
  </si>
  <si>
    <t xml:space="preserve">mt13tac050a</t>
  </si>
  <si>
    <t xml:space="preserve">Ud</t>
  </si>
  <si>
    <t xml:space="preserve">Teja cerámica curva, acabado con engobe color rojo, 40,8x15x11,6 cm.</t>
  </si>
  <si>
    <t xml:space="preserve">mt13tac051a</t>
  </si>
  <si>
    <t xml:space="preserve">Ud</t>
  </si>
  <si>
    <t xml:space="preserve">Caballete cerámico, acabado con engobe color rojo, 44x28,5x10,5 cm, para tejas curvas.</t>
  </si>
  <si>
    <t xml:space="preserve">mt13tac055a</t>
  </si>
  <si>
    <t xml:space="preserve">Ud</t>
  </si>
  <si>
    <t xml:space="preserve">Teja cerámica de ventilación, acabado con engobe color rojo, 40,8x15x6,3 cm, para tejas curvas.</t>
  </si>
  <si>
    <t xml:space="preserve">mt13tac100</t>
  </si>
  <si>
    <t xml:space="preserve">kg</t>
  </si>
  <si>
    <t xml:space="preserve">Pigmento para mortero.</t>
  </si>
  <si>
    <t xml:space="preserve">Subtotal materiales:</t>
  </si>
  <si>
    <t xml:space="preserve">Equipo</t>
  </si>
  <si>
    <t xml:space="preserve">mq06hor010</t>
  </si>
  <si>
    <t xml:space="preserve">h</t>
  </si>
  <si>
    <t xml:space="preserve">Hormigonera eléctrica con una capacidad de amasado de 160 l.</t>
  </si>
  <si>
    <t xml:space="preserve">Subtotal equipo:</t>
  </si>
  <si>
    <t xml:space="preserve">Mano de obra</t>
  </si>
  <si>
    <t xml:space="preserve">mo020</t>
  </si>
  <si>
    <t xml:space="preserve">h</t>
  </si>
  <si>
    <t xml:space="preserve">Oficial albañil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</si>
  <si>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</si>
  <si>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</si>
  <si>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</si>
  <si>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</si>
  <si>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</si>
  <si>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</si>
  <si>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</si>
  <si>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$u 1.352,59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</si>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</sst>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70.55" customWidth="1"/>
    <col min="6" max="6" width="12.24" customWidth="1"/>
    <col min="7" max="7" width="13.77"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22.989</v>
      </c>
      <c r="G10" s="12">
        <v>9.51</v>
      </c>
      <c r="H10" s="12">
        <f ca="1">ROUND(INDIRECT(ADDRESS(ROW()+(0), COLUMN()+(-2), 1))*INDIRECT(ADDRESS(ROW()+(0), COLUMN()+(-1), 1)), 2)</f>
        <v>218.63</v>
      </c>
    </row>
    <row r="11" spans="1:8" ht="13.50" thickBot="1" customHeight="1">
      <c r="A11" s="1" t="s">
        <v>15</v>
      </c>
      <c r="B11" s="1"/>
      <c r="C11" s="10" t="s">
        <v>16</v>
      </c>
      <c r="D11" s="10"/>
      <c r="E11" s="1" t="s">
        <v>17</v>
      </c>
      <c r="F11" s="11">
        <v>0.024</v>
      </c>
      <c r="G11" s="12">
        <v>46.22</v>
      </c>
      <c r="H11" s="12">
        <f ca="1">ROUND(INDIRECT(ADDRESS(ROW()+(0), COLUMN()+(-2), 1))*INDIRECT(ADDRESS(ROW()+(0), COLUMN()+(-1), 1)), 2)</f>
        <v>1.11</v>
      </c>
    </row>
    <row r="12" spans="1:8" ht="13.50" thickBot="1" customHeight="1">
      <c r="A12" s="1" t="s">
        <v>18</v>
      </c>
      <c r="B12" s="1"/>
      <c r="C12" s="10" t="s">
        <v>19</v>
      </c>
      <c r="D12" s="10"/>
      <c r="E12" s="1" t="s">
        <v>20</v>
      </c>
      <c r="F12" s="11">
        <v>0.178</v>
      </c>
      <c r="G12" s="12">
        <v>604.79</v>
      </c>
      <c r="H12" s="12">
        <f ca="1">ROUND(INDIRECT(ADDRESS(ROW()+(0), COLUMN()+(-2), 1))*INDIRECT(ADDRESS(ROW()+(0), COLUMN()+(-1), 1)), 2)</f>
        <v>107.65</v>
      </c>
    </row>
    <row r="13" spans="1:8" ht="13.50" thickBot="1" customHeight="1">
      <c r="A13" s="1" t="s">
        <v>21</v>
      </c>
      <c r="B13" s="1"/>
      <c r="C13" s="10" t="s">
        <v>22</v>
      </c>
      <c r="D13" s="10"/>
      <c r="E13" s="1" t="s">
        <v>23</v>
      </c>
      <c r="F13" s="11">
        <v>23.25</v>
      </c>
      <c r="G13" s="12">
        <v>8.86</v>
      </c>
      <c r="H13" s="12">
        <f ca="1">ROUND(INDIRECT(ADDRESS(ROW()+(0), COLUMN()+(-2), 1))*INDIRECT(ADDRESS(ROW()+(0), COLUMN()+(-1), 1)), 2)</f>
        <v>206</v>
      </c>
    </row>
    <row r="14" spans="1:8" ht="24.00" thickBot="1" customHeight="1">
      <c r="A14" s="1" t="s">
        <v>24</v>
      </c>
      <c r="B14" s="1"/>
      <c r="C14" s="10" t="s">
        <v>25</v>
      </c>
      <c r="D14" s="10"/>
      <c r="E14" s="1" t="s">
        <v>26</v>
      </c>
      <c r="F14" s="11">
        <v>3.633</v>
      </c>
      <c r="G14" s="12">
        <v>55.85</v>
      </c>
      <c r="H14" s="12">
        <f ca="1">ROUND(INDIRECT(ADDRESS(ROW()+(0), COLUMN()+(-2), 1))*INDIRECT(ADDRESS(ROW()+(0), COLUMN()+(-1), 1)), 2)</f>
        <v>202.9</v>
      </c>
    </row>
    <row r="15" spans="1:8" ht="13.50" thickBot="1" customHeight="1">
      <c r="A15" s="1" t="s">
        <v>27</v>
      </c>
      <c r="B15" s="1"/>
      <c r="C15" s="10" t="s">
        <v>28</v>
      </c>
      <c r="D15" s="10"/>
      <c r="E15" s="1" t="s">
        <v>29</v>
      </c>
      <c r="F15" s="11">
        <v>36.921</v>
      </c>
      <c r="G15" s="12">
        <v>31.67</v>
      </c>
      <c r="H15" s="12">
        <f ca="1">ROUND(INDIRECT(ADDRESS(ROW()+(0), COLUMN()+(-2), 1))*INDIRECT(ADDRESS(ROW()+(0), COLUMN()+(-1), 1)), 2)</f>
        <v>1169.29</v>
      </c>
    </row>
    <row r="16" spans="1:8" ht="24.00" thickBot="1" customHeight="1">
      <c r="A16" s="1" t="s">
        <v>30</v>
      </c>
      <c r="B16" s="1"/>
      <c r="C16" s="10" t="s">
        <v>31</v>
      </c>
      <c r="D16" s="10"/>
      <c r="E16" s="1" t="s">
        <v>32</v>
      </c>
      <c r="F16" s="11">
        <v>0.32</v>
      </c>
      <c r="G16" s="12">
        <v>394.66</v>
      </c>
      <c r="H16" s="12">
        <f ca="1">ROUND(INDIRECT(ADDRESS(ROW()+(0), COLUMN()+(-2), 1))*INDIRECT(ADDRESS(ROW()+(0), COLUMN()+(-1), 1)), 2)</f>
        <v>126.29</v>
      </c>
    </row>
    <row r="17" spans="1:8" ht="24.00" thickBot="1" customHeight="1">
      <c r="A17" s="1" t="s">
        <v>33</v>
      </c>
      <c r="B17" s="1"/>
      <c r="C17" s="10" t="s">
        <v>34</v>
      </c>
      <c r="D17" s="10"/>
      <c r="E17" s="1" t="s">
        <v>35</v>
      </c>
      <c r="F17" s="11">
        <v>0.1</v>
      </c>
      <c r="G17" s="12">
        <v>1607.91</v>
      </c>
      <c r="H17" s="12">
        <f ca="1">ROUND(INDIRECT(ADDRESS(ROW()+(0), COLUMN()+(-2), 1))*INDIRECT(ADDRESS(ROW()+(0), COLUMN()+(-1), 1)), 2)</f>
        <v>160.79</v>
      </c>
    </row>
    <row r="18" spans="1:8" ht="13.50" thickBot="1" customHeight="1">
      <c r="A18" s="1" t="s">
        <v>36</v>
      </c>
      <c r="B18" s="1"/>
      <c r="C18" s="10" t="s">
        <v>37</v>
      </c>
      <c r="D18" s="10"/>
      <c r="E18" s="1" t="s">
        <v>38</v>
      </c>
      <c r="F18" s="13">
        <v>0.027</v>
      </c>
      <c r="G18" s="14">
        <v>210.63</v>
      </c>
      <c r="H18" s="14">
        <f ca="1">ROUND(INDIRECT(ADDRESS(ROW()+(0), COLUMN()+(-2), 1))*INDIRECT(ADDRESS(ROW()+(0), COLUMN()+(-1), 1)), 2)</f>
        <v>5.69</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2198.35</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3">
        <v>0.085</v>
      </c>
      <c r="G21" s="14">
        <v>108.89</v>
      </c>
      <c r="H21" s="14">
        <f ca="1">ROUND(INDIRECT(ADDRESS(ROW()+(0), COLUMN()+(-2), 1))*INDIRECT(ADDRESS(ROW()+(0), COLUMN()+(-1), 1)), 2)</f>
        <v>9.26</v>
      </c>
    </row>
    <row r="22" spans="1:8" ht="13.50" thickBot="1" customHeight="1">
      <c r="A22" s="15"/>
      <c r="B22" s="15"/>
      <c r="C22" s="15"/>
      <c r="D22" s="15"/>
      <c r="E22" s="15"/>
      <c r="F22" s="9" t="s">
        <v>44</v>
      </c>
      <c r="G22" s="9"/>
      <c r="H22" s="17">
        <f ca="1">ROUND(SUM(INDIRECT(ADDRESS(ROW()+(-1), COLUMN()+(0), 1))), 2)</f>
        <v>9.26</v>
      </c>
    </row>
    <row r="23" spans="1:8" ht="13.50" thickBot="1" customHeight="1">
      <c r="A23" s="15">
        <v>3</v>
      </c>
      <c r="B23" s="15"/>
      <c r="C23" s="15"/>
      <c r="D23" s="15"/>
      <c r="E23" s="18" t="s">
        <v>45</v>
      </c>
      <c r="F23" s="18"/>
      <c r="G23" s="15"/>
      <c r="H23" s="15"/>
    </row>
    <row r="24" spans="1:8" ht="13.50" thickBot="1" customHeight="1">
      <c r="A24" s="1" t="s">
        <v>46</v>
      </c>
      <c r="B24" s="1"/>
      <c r="C24" s="10" t="s">
        <v>47</v>
      </c>
      <c r="D24" s="10"/>
      <c r="E24" s="1" t="s">
        <v>48</v>
      </c>
      <c r="F24" s="11">
        <v>1.903</v>
      </c>
      <c r="G24" s="12">
        <v>393.7</v>
      </c>
      <c r="H24" s="12">
        <f ca="1">ROUND(INDIRECT(ADDRESS(ROW()+(0), COLUMN()+(-2), 1))*INDIRECT(ADDRESS(ROW()+(0), COLUMN()+(-1), 1)), 2)</f>
        <v>749.21</v>
      </c>
    </row>
    <row r="25" spans="1:8" ht="13.50" thickBot="1" customHeight="1">
      <c r="A25" s="1" t="s">
        <v>49</v>
      </c>
      <c r="B25" s="1"/>
      <c r="C25" s="10" t="s">
        <v>50</v>
      </c>
      <c r="D25" s="10"/>
      <c r="E25" s="1" t="s">
        <v>51</v>
      </c>
      <c r="F25" s="13">
        <v>2.923</v>
      </c>
      <c r="G25" s="14">
        <v>263.2</v>
      </c>
      <c r="H25" s="14">
        <f ca="1">ROUND(INDIRECT(ADDRESS(ROW()+(0), COLUMN()+(-2), 1))*INDIRECT(ADDRESS(ROW()+(0), COLUMN()+(-1), 1)), 2)</f>
        <v>769.33</v>
      </c>
    </row>
    <row r="26" spans="1:8" ht="13.50" thickBot="1" customHeight="1">
      <c r="A26" s="15"/>
      <c r="B26" s="15"/>
      <c r="C26" s="15"/>
      <c r="D26" s="15"/>
      <c r="E26" s="15"/>
      <c r="F26" s="9" t="s">
        <v>52</v>
      </c>
      <c r="G26" s="9"/>
      <c r="H26" s="17">
        <f ca="1">ROUND(SUM(INDIRECT(ADDRESS(ROW()+(-1), COLUMN()+(0), 1)),INDIRECT(ADDRESS(ROW()+(-2), COLUMN()+(0), 1))), 2)</f>
        <v>1518.54</v>
      </c>
    </row>
    <row r="27" spans="1:8" ht="13.50" thickBot="1" customHeight="1">
      <c r="A27" s="15">
        <v>4</v>
      </c>
      <c r="B27" s="15"/>
      <c r="C27" s="15"/>
      <c r="D27" s="15"/>
      <c r="E27" s="18" t="s">
        <v>53</v>
      </c>
      <c r="F27" s="18"/>
      <c r="G27" s="15"/>
      <c r="H27" s="15"/>
    </row>
    <row r="28" spans="1:8" ht="13.50" thickBot="1" customHeight="1">
      <c r="A28" s="19"/>
      <c r="B28" s="19"/>
      <c r="C28" s="20" t="s">
        <v>54</v>
      </c>
      <c r="D28" s="20"/>
      <c r="E28" s="19" t="s">
        <v>55</v>
      </c>
      <c r="F28" s="13">
        <v>10</v>
      </c>
      <c r="G28" s="14">
        <f ca="1">ROUND(SUM(INDIRECT(ADDRESS(ROW()+(-2), COLUMN()+(1), 1)),INDIRECT(ADDRESS(ROW()+(-6), COLUMN()+(1), 1)),INDIRECT(ADDRESS(ROW()+(-9), COLUMN()+(1), 1))), 2)</f>
        <v>3726.15</v>
      </c>
      <c r="H28" s="14">
        <f ca="1">ROUND(INDIRECT(ADDRESS(ROW()+(0), COLUMN()+(-2), 1))*INDIRECT(ADDRESS(ROW()+(0), COLUMN()+(-1), 1))/100, 2)</f>
        <v>372.62</v>
      </c>
    </row>
    <row r="29" spans="1:8" ht="13.50" thickBot="1" customHeight="1">
      <c r="A29" s="21" t="s">
        <v>56</v>
      </c>
      <c r="B29" s="21"/>
      <c r="C29" s="22"/>
      <c r="D29" s="22"/>
      <c r="E29" s="23"/>
      <c r="F29" s="24" t="s">
        <v>57</v>
      </c>
      <c r="G29" s="25"/>
      <c r="H29" s="26">
        <f ca="1">ROUND(SUM(INDIRECT(ADDRESS(ROW()+(-1), COLUMN()+(0), 1)),INDIRECT(ADDRESS(ROW()+(-3), COLUMN()+(0), 1)),INDIRECT(ADDRESS(ROW()+(-7), COLUMN()+(0), 1)),INDIRECT(ADDRESS(ROW()+(-10), COLUMN()+(0), 1))), 2)</f>
        <v>4098.77</v>
      </c>
    </row>
  </sheetData>
  <mergeCells count="5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F26:G26"/>
    <mergeCell ref="A27:B27"/>
    <mergeCell ref="C27:D27"/>
    <mergeCell ref="E27:F27"/>
    <mergeCell ref="A28:B28"/>
    <mergeCell ref="C28:D28"/>
    <mergeCell ref="A29:E29"/>
    <mergeCell ref="F29:G29"/>
  </mergeCells>
  <pageMargins left="0.147638" right="0.147638" top="0.206693" bottom="0.206693" header="0.0" footer="0.0"/>
  <pageSetup paperSize="9" orientation="portrait"/>
  <rowBreaks count="0" manualBreakCount="0">
    </rowBreaks>
</worksheet>
</file>