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<sst xmlns="http://schemas.openxmlformats.org/spreadsheetml/2006/main" count="34" uniqueCount="34">
  <si>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</si>
  <si>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IGD120</t>
  </si>
  <si>
    <t xml:space="preserve">Ud</t>
  </si>
  <si>
    <t xml:space="preserve">Tanque de gases licuados del petróleo (GLP), no subterráneo.</t>
  </si>
  <si>
    <r>
      <rPr>
        <sz val="8.25"/>
        <color rgb="FF000000"/>
        <rFont val="Arial"/>
        <family val="2"/>
      </rPr>
      <t xml:space="preserve">Tanque homologado de gases licuados del petróleo (GLP), de superficie, de chapa de acero, de 1000 mm de diámetro y 1470 mm de longitud, con una capacidad de 1000 litros. Incluso capó de abrir, boca para la carga, indicador de nivel, tubo buzo para toma de gas en fase líquida, valvulería, manómetro, tapón de drenaje, accesorios de conexión, borne de toma de tierra y elementos de protección según normativa. El precio no incluye la obra civil ni la toma de tierra.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</si>
  <si>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</si>
  <si>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</si>
  <si>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</si>
  <si>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</si>
  <si>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</si>
  <si>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</si>
  <si>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</si>
  <si>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mt43dep020aabb</t>
  </si>
  <si>
    <t xml:space="preserve">Ud</t>
  </si>
  <si>
    <t xml:space="preserve">Tanque homologado de gases licuados del petróleo (GLP), de superficie, de chapa de acero, de 1000 mm de diámetro y 1470 mm de longitud, con una capacidad de 1000 litros. Tratamiento exterior: granallado SA 2 1/2, imprimación antioxidante y acabado con esmalte de poliuretano color blanco. Incluso capó de abrir, boca para la carga, indicador de nivel magnético, tubo buzo para toma de gas en fase líquida, valvulería, manómetro, tapón de drenaje, accesorios de conexión, borne de toma de tierra y elementos de protección según normativa.</t>
  </si>
  <si>
    <t xml:space="preserve">Subtotal materiales:</t>
  </si>
  <si>
    <t xml:space="preserve">Equipo</t>
  </si>
  <si>
    <t xml:space="preserve">mq04cag010a</t>
  </si>
  <si>
    <t xml:space="preserve">h</t>
  </si>
  <si>
    <t xml:space="preserve">Camión con grúa de hasta 6 t.</t>
  </si>
  <si>
    <t xml:space="preserve">Subtotal equipo:</t>
  </si>
  <si>
    <t xml:space="preserve">Mano de obra</t>
  </si>
  <si>
    <t xml:space="preserve">mo010</t>
  </si>
  <si>
    <t xml:space="preserve">h</t>
  </si>
  <si>
    <t xml:space="preserve">Oficial instalador gasista.</t>
  </si>
  <si>
    <t xml:space="preserve">mo109</t>
  </si>
  <si>
    <t xml:space="preserve">h</t>
  </si>
  <si>
    <t xml:space="preserve">Medio oficial instalador gasista.</t>
  </si>
  <si>
    <t xml:space="preserve">Subtotal mano de obra:</t>
  </si>
  <si>
    <t xml:space="preserve">Herramientas</t>
  </si>
  <si>
    <t xml:space="preserve">%</t>
  </si>
  <si>
    <t xml:space="preserve">Herramientas</t>
  </si>
  <si>
    <t xml:space="preserve">Coste de mantenimiento decenal: $u 17.269,58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</si>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</sst>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6.81"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2">
        <v>1</v>
      </c>
      <c r="G10" s="14">
        <v>65212.9</v>
      </c>
      <c r="H10" s="14">
        <f ca="1">ROUND(INDIRECT(ADDRESS(ROW()+(0), COLUMN()+(-2), 1))*INDIRECT(ADDRESS(ROW()+(0), COLUMN()+(-1), 1)), 2)</f>
        <v>65212.9</v>
      </c>
    </row>
    <row r="11" spans="1:8" ht="13.50" thickBot="1" customHeight="1">
      <c r="A11" s="15"/>
      <c r="B11" s="15"/>
      <c r="C11" s="15"/>
      <c r="D11" s="15"/>
      <c r="E11" s="15"/>
      <c r="F11" s="9" t="s">
        <v>15</v>
      </c>
      <c r="G11" s="9"/>
      <c r="H11" s="17">
        <f ca="1">ROUND(SUM(INDIRECT(ADDRESS(ROW()+(-1), COLUMN()+(0), 1))), 2)</f>
        <v>65212.9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0.29</v>
      </c>
      <c r="G13" s="14">
        <v>1748.09</v>
      </c>
      <c r="H13" s="14">
        <f ca="1">ROUND(INDIRECT(ADDRESS(ROW()+(0), COLUMN()+(-2), 1))*INDIRECT(ADDRESS(ROW()+(0), COLUMN()+(-1), 1)), 2)</f>
        <v>506.95</v>
      </c>
    </row>
    <row r="14" spans="1:8" ht="13.50" thickBot="1" customHeight="1">
      <c r="A14" s="15"/>
      <c r="B14" s="15"/>
      <c r="C14" s="15"/>
      <c r="D14" s="15"/>
      <c r="E14" s="15"/>
      <c r="F14" s="9" t="s">
        <v>20</v>
      </c>
      <c r="G14" s="9"/>
      <c r="H14" s="17">
        <f ca="1">ROUND(SUM(INDIRECT(ADDRESS(ROW()+(-1), COLUMN()+(0), 1))), 2)</f>
        <v>506.95</v>
      </c>
    </row>
    <row r="15" spans="1:8" ht="13.50" thickBot="1" customHeight="1">
      <c r="A15" s="15">
        <v>3</v>
      </c>
      <c r="B15" s="15"/>
      <c r="C15" s="15"/>
      <c r="D15" s="15"/>
      <c r="E15" s="18" t="s">
        <v>21</v>
      </c>
      <c r="F15" s="18"/>
      <c r="G15" s="15"/>
      <c r="H15" s="15"/>
    </row>
    <row r="16" spans="1:8" ht="13.50" thickBot="1" customHeight="1">
      <c r="A16" s="1" t="s">
        <v>22</v>
      </c>
      <c r="B16" s="1"/>
      <c r="C16" s="1"/>
      <c r="D16" s="10" t="s">
        <v>23</v>
      </c>
      <c r="E16" s="1" t="s">
        <v>24</v>
      </c>
      <c r="F16" s="11">
        <v>12.163</v>
      </c>
      <c r="G16" s="13">
        <v>387.56</v>
      </c>
      <c r="H16" s="13">
        <f ca="1">ROUND(INDIRECT(ADDRESS(ROW()+(0), COLUMN()+(-2), 1))*INDIRECT(ADDRESS(ROW()+(0), COLUMN()+(-1), 1)), 2)</f>
        <v>4713.89</v>
      </c>
    </row>
    <row r="17" spans="1:8" ht="13.50" thickBot="1" customHeight="1">
      <c r="A17" s="1" t="s">
        <v>25</v>
      </c>
      <c r="B17" s="1"/>
      <c r="C17" s="1"/>
      <c r="D17" s="10" t="s">
        <v>26</v>
      </c>
      <c r="E17" s="1" t="s">
        <v>27</v>
      </c>
      <c r="F17" s="12">
        <v>12.163</v>
      </c>
      <c r="G17" s="14">
        <v>261.38</v>
      </c>
      <c r="H17" s="14">
        <f ca="1">ROUND(INDIRECT(ADDRESS(ROW()+(0), COLUMN()+(-2), 1))*INDIRECT(ADDRESS(ROW()+(0), COLUMN()+(-1), 1)), 2)</f>
        <v>3179.16</v>
      </c>
    </row>
    <row r="18" spans="1:8" ht="13.50" thickBot="1" customHeight="1">
      <c r="A18" s="15"/>
      <c r="B18" s="15"/>
      <c r="C18" s="15"/>
      <c r="D18" s="15"/>
      <c r="E18" s="15"/>
      <c r="F18" s="9" t="s">
        <v>28</v>
      </c>
      <c r="G18" s="9"/>
      <c r="H18" s="17">
        <f ca="1">ROUND(SUM(INDIRECT(ADDRESS(ROW()+(-1), COLUMN()+(0), 1)),INDIRECT(ADDRESS(ROW()+(-2), COLUMN()+(0), 1))), 2)</f>
        <v>7893.05</v>
      </c>
    </row>
    <row r="19" spans="1:8" ht="13.50" thickBot="1" customHeight="1">
      <c r="A19" s="15">
        <v>4</v>
      </c>
      <c r="B19" s="15"/>
      <c r="C19" s="15"/>
      <c r="D19" s="15"/>
      <c r="E19" s="18" t="s">
        <v>29</v>
      </c>
      <c r="F19" s="18"/>
      <c r="G19" s="15"/>
      <c r="H19" s="15"/>
    </row>
    <row r="20" spans="1:8" ht="13.50" thickBot="1" customHeight="1">
      <c r="A20" s="19"/>
      <c r="B20" s="19"/>
      <c r="C20" s="19"/>
      <c r="D20" s="20" t="s">
        <v>30</v>
      </c>
      <c r="E20" s="19" t="s">
        <v>31</v>
      </c>
      <c r="F20" s="12">
        <v>2</v>
      </c>
      <c r="G20" s="14">
        <f ca="1">ROUND(SUM(INDIRECT(ADDRESS(ROW()+(-2), COLUMN()+(1), 1)),INDIRECT(ADDRESS(ROW()+(-6), COLUMN()+(1), 1)),INDIRECT(ADDRESS(ROW()+(-9), COLUMN()+(1), 1))), 2)</f>
        <v>73612.9</v>
      </c>
      <c r="H20" s="14">
        <f ca="1">ROUND(INDIRECT(ADDRESS(ROW()+(0), COLUMN()+(-2), 1))*INDIRECT(ADDRESS(ROW()+(0), COLUMN()+(-1), 1))/100, 2)</f>
        <v>1472.26</v>
      </c>
    </row>
    <row r="21" spans="1:8" ht="13.50" thickBot="1" customHeight="1">
      <c r="A21" s="21" t="s">
        <v>32</v>
      </c>
      <c r="B21" s="21"/>
      <c r="C21" s="21"/>
      <c r="D21" s="22"/>
      <c r="E21" s="23"/>
      <c r="F21" s="24" t="s">
        <v>33</v>
      </c>
      <c r="G21" s="25"/>
      <c r="H21" s="26">
        <f ca="1">ROUND(SUM(INDIRECT(ADDRESS(ROW()+(-1), COLUMN()+(0), 1)),INDIRECT(ADDRESS(ROW()+(-3), COLUMN()+(0), 1)),INDIRECT(ADDRESS(ROW()+(-7), COLUMN()+(0), 1)),INDIRECT(ADDRESS(ROW()+(-10), COLUMN()+(0), 1))), 2)</f>
        <v>75085.1</v>
      </c>
    </row>
  </sheetData>
  <mergeCells count="25">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