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<sst xmlns="http://schemas.openxmlformats.org/spreadsheetml/2006/main" count="62" uniqueCount="62">
  <si>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</si>
  <si>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ICC127</t>
  </si>
  <si>
    <t xml:space="preserve">Ud</t>
  </si>
  <si>
    <t xml:space="preserve">Conjunto de calderas a gas oil, de baja temperatura, de pie, de hierro fundido.</t>
  </si>
  <si>
    <r>
      <rPr>
        <sz val="8.25"/>
        <color rgb="FF000000"/>
        <rFont val="Arial"/>
        <family val="2"/>
      </rPr>
      <t xml:space="preserve">Conjunto de dos calderas en cascada, siendo la primera una 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 oil o gas, potencia útil de 40 a 52 kW, peso 227 kg, dimensiones 787x600x1111 mm, de 4 elementos ensamblados,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agua, y la segunda una 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 oil o gas, potencia útil de 40 a 52 kW, peso 227 kg, dimensiones 787x600x1111 mm, de 4 elementos ensamblados, con cuadro de regulación para la regulación de la caldera de tipo esclavo en instalaciones con varias calderas, módulo estratégico para la administración de un máximo de 4 calderas en cascada. Incluso válvula de seguridad, purgadores, pirostato y desagüe a sumidero para el vaciado de la caldera y el drenaje de la válvula de seguridad, sin incluir el conducto para evacuación de los productos de la combustión.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</si>
  <si>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</si>
  <si>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</si>
  <si>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</si>
  <si>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</si>
  <si>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</si>
  <si>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</si>
  <si>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</si>
  <si>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mt38cbu045ad</t>
  </si>
  <si>
    <t xml:space="preserve">Ud</t>
  </si>
  <si>
    <t xml:space="preserve">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 oil o gas, potencia útil de 40 a 52 kW, peso 227 kg, dimensiones 787x600x1111 mm, de 4 elementos ensamblados,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agua.</t>
  </si>
  <si>
    <t xml:space="preserve">mt38cbu045ac</t>
  </si>
  <si>
    <t xml:space="preserve">Ud</t>
  </si>
  <si>
    <t xml:space="preserve">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 oil o gas, potencia útil de 40 a 52 kW, peso 227 kg, dimensiones 787x600x1111 mm, de 4 elementos ensamblados, con cuadro de regulación para la regulación de la caldera de tipo esclavo en instalaciones con varias calderas.</t>
  </si>
  <si>
    <t xml:space="preserve">mt38ccg100a</t>
  </si>
  <si>
    <t xml:space="preserve">Ud</t>
  </si>
  <si>
    <t xml:space="preserve">Quemador presurizado modulante para gas oil, de potencia máxima 120 kW, con encendido electrónico.</t>
  </si>
  <si>
    <t xml:space="preserve">mt38cbu702a</t>
  </si>
  <si>
    <t xml:space="preserve">Ud</t>
  </si>
  <si>
    <t xml:space="preserve">Módulo estratégico para la administración de un máximo de 4 calderas en cascada.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</si>
  <si>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</si>
  <si>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</si>
  <si>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</si>
  <si>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</si>
  <si>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</si>
  <si>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</si>
  <si>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</si>
  <si>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</si>
  <si>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</si>
  <si>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</si>
  <si>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</si>
  <si>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</si>
  <si>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</si>
  <si>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</si>
  <si>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</si>
  <si>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mt38ccg011a</t>
  </si>
  <si>
    <t xml:space="preserve">Ud</t>
  </si>
  <si>
    <t xml:space="preserve">Puesta en marcha del quemador para gas oil.</t>
  </si>
  <si>
    <t xml:space="preserve">mt38www010</t>
  </si>
  <si>
    <t xml:space="preserve">Ud</t>
  </si>
  <si>
    <t xml:space="preserve">Material auxiliar para instalaciones de calefacción.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</si>
  <si>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</si>
  <si>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</si>
  <si>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</si>
  <si>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</si>
  <si>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</si>
  <si>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</si>
  <si>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</si>
  <si>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</si>
  <si>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</si>
  <si>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</si>
  <si>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</si>
  <si>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</si>
  <si>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</si>
  <si>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</si>
  <si>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</si>
  <si>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572.951,30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</si>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</sst>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20" customWidth="1"/>
    <col min="6" max="6" width="13.77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205662</v>
      </c>
      <c r="G10" s="12">
        <f ca="1">ROUND(INDIRECT(ADDRESS(ROW()+(0), COLUMN()+(-2), 1))*INDIRECT(ADDRESS(ROW()+(0), COLUMN()+(-1), 1)), 2)</f>
        <v>205662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183845</v>
      </c>
      <c r="G11" s="12">
        <f ca="1">ROUND(INDIRECT(ADDRESS(ROW()+(0), COLUMN()+(-2), 1))*INDIRECT(ADDRESS(ROW()+(0), COLUMN()+(-1), 1)), 2)</f>
        <v>183845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45961.6</v>
      </c>
      <c r="G12" s="12">
        <f ca="1">ROUND(INDIRECT(ADDRESS(ROW()+(0), COLUMN()+(-2), 1))*INDIRECT(ADDRESS(ROW()+(0), COLUMN()+(-1), 1)), 2)</f>
        <v>91923.2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14918.6</v>
      </c>
      <c r="G13" s="12">
        <f ca="1">ROUND(INDIRECT(ADDRESS(ROW()+(0), COLUMN()+(-2), 1))*INDIRECT(ADDRESS(ROW()+(0), COLUMN()+(-1), 1)), 2)</f>
        <v>14918.6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155.06</v>
      </c>
      <c r="G14" s="12">
        <f ca="1">ROUND(INDIRECT(ADDRESS(ROW()+(0), COLUMN()+(-2), 1))*INDIRECT(ADDRESS(ROW()+(0), COLUMN()+(-1), 1)), 2)</f>
        <v>155.06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306.71</v>
      </c>
      <c r="G15" s="12">
        <f ca="1">ROUND(INDIRECT(ADDRESS(ROW()+(0), COLUMN()+(-2), 1))*INDIRECT(ADDRESS(ROW()+(0), COLUMN()+(-1), 1)), 2)</f>
        <v>613.42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872.69</v>
      </c>
      <c r="G16" s="12">
        <f ca="1">ROUND(INDIRECT(ADDRESS(ROW()+(0), COLUMN()+(-2), 1))*INDIRECT(ADDRESS(ROW()+(0), COLUMN()+(-1), 1)), 2)</f>
        <v>872.69</v>
      </c>
    </row>
    <row r="17" spans="1:7" ht="45.00" thickBot="1" customHeight="1">
      <c r="A17" s="1" t="s">
        <v>33</v>
      </c>
      <c r="B17" s="1"/>
      <c r="C17" s="10" t="s">
        <v>34</v>
      </c>
      <c r="D17" s="1" t="s">
        <v>35</v>
      </c>
      <c r="E17" s="11">
        <v>10</v>
      </c>
      <c r="F17" s="12">
        <v>21.44</v>
      </c>
      <c r="G17" s="12">
        <f ca="1">ROUND(INDIRECT(ADDRESS(ROW()+(0), COLUMN()+(-2), 1))*INDIRECT(ADDRESS(ROW()+(0), COLUMN()+(-1), 1)), 2)</f>
        <v>214.4</v>
      </c>
    </row>
    <row r="18" spans="1:7" ht="55.50" thickBot="1" customHeight="1">
      <c r="A18" s="1" t="s">
        <v>36</v>
      </c>
      <c r="B18" s="1"/>
      <c r="C18" s="10" t="s">
        <v>37</v>
      </c>
      <c r="D18" s="1" t="s">
        <v>38</v>
      </c>
      <c r="E18" s="11">
        <v>20</v>
      </c>
      <c r="F18" s="12">
        <v>23.85</v>
      </c>
      <c r="G18" s="12">
        <f ca="1">ROUND(INDIRECT(ADDRESS(ROW()+(0), COLUMN()+(-2), 1))*INDIRECT(ADDRESS(ROW()+(0), COLUMN()+(-1), 1)), 2)</f>
        <v>477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1</v>
      </c>
      <c r="F19" s="12">
        <v>8726.89</v>
      </c>
      <c r="G19" s="12">
        <f ca="1">ROUND(INDIRECT(ADDRESS(ROW()+(0), COLUMN()+(-2), 1))*INDIRECT(ADDRESS(ROW()+(0), COLUMN()+(-1), 1)), 2)</f>
        <v>8726.89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1</v>
      </c>
      <c r="F20" s="12">
        <v>97.74</v>
      </c>
      <c r="G20" s="12">
        <f ca="1">ROUND(INDIRECT(ADDRESS(ROW()+(0), COLUMN()+(-2), 1))*INDIRECT(ADDRESS(ROW()+(0), COLUMN()+(-1), 1)), 2)</f>
        <v>97.74</v>
      </c>
    </row>
    <row r="21" spans="1:7" ht="13.50" thickBot="1" customHeight="1">
      <c r="A21" s="1" t="s">
        <v>45</v>
      </c>
      <c r="B21" s="1"/>
      <c r="C21" s="10" t="s">
        <v>46</v>
      </c>
      <c r="D21" s="1" t="s">
        <v>47</v>
      </c>
      <c r="E21" s="13">
        <v>1</v>
      </c>
      <c r="F21" s="14">
        <v>49.08</v>
      </c>
      <c r="G21" s="14">
        <f ca="1">ROUND(INDIRECT(ADDRESS(ROW()+(0), COLUMN()+(-2), 1))*INDIRECT(ADDRESS(ROW()+(0), COLUMN()+(-1), 1)), 2)</f>
        <v>49.08</v>
      </c>
    </row>
    <row r="22" spans="1:7" ht="13.50" thickBot="1" customHeight="1">
      <c r="A22" s="15"/>
      <c r="B22" s="15"/>
      <c r="C22" s="15"/>
      <c r="D22" s="15"/>
      <c r="E22" s="9" t="s">
        <v>48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507555</v>
      </c>
    </row>
    <row r="23" spans="1:7" ht="13.50" thickBot="1" customHeight="1">
      <c r="A23" s="15">
        <v>2</v>
      </c>
      <c r="B23" s="15"/>
      <c r="C23" s="15"/>
      <c r="D23" s="18" t="s">
        <v>49</v>
      </c>
      <c r="E23" s="18"/>
      <c r="F23" s="15"/>
      <c r="G23" s="15"/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4.956</v>
      </c>
      <c r="F24" s="12">
        <v>373.16</v>
      </c>
      <c r="G24" s="12">
        <f ca="1">ROUND(INDIRECT(ADDRESS(ROW()+(0), COLUMN()+(-2), 1))*INDIRECT(ADDRESS(ROW()+(0), COLUMN()+(-1), 1)), 2)</f>
        <v>1849.38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3">
        <v>4.956</v>
      </c>
      <c r="F25" s="14">
        <v>251.66</v>
      </c>
      <c r="G25" s="14">
        <f ca="1">ROUND(INDIRECT(ADDRESS(ROW()+(0), COLUMN()+(-2), 1))*INDIRECT(ADDRESS(ROW()+(0), COLUMN()+(-1), 1)), 2)</f>
        <v>1247.23</v>
      </c>
    </row>
    <row r="26" spans="1:7" ht="13.50" thickBot="1" customHeight="1">
      <c r="A26" s="15"/>
      <c r="B26" s="15"/>
      <c r="C26" s="15"/>
      <c r="D26" s="15"/>
      <c r="E26" s="9" t="s">
        <v>56</v>
      </c>
      <c r="F26" s="9"/>
      <c r="G26" s="17">
        <f ca="1">ROUND(SUM(INDIRECT(ADDRESS(ROW()+(-1), COLUMN()+(0), 1)),INDIRECT(ADDRESS(ROW()+(-2), COLUMN()+(0), 1))), 2)</f>
        <v>3096.61</v>
      </c>
    </row>
    <row r="27" spans="1:7" ht="13.50" thickBot="1" customHeight="1">
      <c r="A27" s="15">
        <v>3</v>
      </c>
      <c r="B27" s="15"/>
      <c r="C27" s="15"/>
      <c r="D27" s="18" t="s">
        <v>57</v>
      </c>
      <c r="E27" s="18"/>
      <c r="F27" s="15"/>
      <c r="G27" s="15"/>
    </row>
    <row r="28" spans="1:7" ht="13.50" thickBot="1" customHeight="1">
      <c r="A28" s="19"/>
      <c r="B28" s="19"/>
      <c r="C28" s="20" t="s">
        <v>58</v>
      </c>
      <c r="D28" s="19" t="s">
        <v>59</v>
      </c>
      <c r="E28" s="13">
        <v>2</v>
      </c>
      <c r="F28" s="14">
        <f ca="1">ROUND(SUM(INDIRECT(ADDRESS(ROW()+(-2), COLUMN()+(1), 1)),INDIRECT(ADDRESS(ROW()+(-6), COLUMN()+(1), 1))), 2)</f>
        <v>510652</v>
      </c>
      <c r="G28" s="14">
        <f ca="1">ROUND(INDIRECT(ADDRESS(ROW()+(0), COLUMN()+(-2), 1))*INDIRECT(ADDRESS(ROW()+(0), COLUMN()+(-1), 1))/100, 2)</f>
        <v>10213</v>
      </c>
    </row>
    <row r="29" spans="1:7" ht="13.50" thickBot="1" customHeight="1">
      <c r="A29" s="21" t="s">
        <v>60</v>
      </c>
      <c r="B29" s="21"/>
      <c r="C29" s="22"/>
      <c r="D29" s="23"/>
      <c r="E29" s="24" t="s">
        <v>61</v>
      </c>
      <c r="F29" s="25"/>
      <c r="G29" s="26">
        <f ca="1">ROUND(SUM(INDIRECT(ADDRESS(ROW()+(-1), COLUMN()+(0), 1)),INDIRECT(ADDRESS(ROW()+(-3), COLUMN()+(0), 1)),INDIRECT(ADDRESS(ROW()+(-7), COLUMN()+(0), 1))), 2)</f>
        <v>520865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