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45" windowWidth="18855" windowHeight="11985"/>
  </bookViews>
  <sheets>
    <sheet name="Hoja 1" sheetId="1" r:id="rId1"/>
  </sheets>
  <calcPr calcId="124519"/>
</workbook>
</file>

<file path=xl/sharedStrings.xml><?xml version="1.0" encoding="utf-8"?>
<sst xmlns="http://schemas.openxmlformats.org/spreadsheetml/2006/main" count="46" uniqueCount="46">
  <si>
    <t xml:space="preserve"/>
  </si>
  <si>
    <t xml:space="preserve">FFQ020</t>
  </si>
  <si>
    <t xml:space="preserve">m²</t>
  </si>
  <si>
    <t xml:space="preserve">Hoja de partición interior, de mampostería de bloque de hormigón para revestir.</t>
  </si>
  <si>
    <r>
      <rPr>
        <sz val="8.25"/>
        <color rgb="FF000000"/>
        <rFont val="Arial"/>
        <family val="2"/>
      </rPr>
      <t xml:space="preserve">Hoja de partición interior, de 9,2 cm de espesor, de mampostería de bloque hueco de hormigón, para revestir, 9,2x19x39 cm, con juntas de 10 mm de espesor, recibida con mortero de cemento confeccionado en obra, con 250 kg/m³ de cemento, color gris, dosificación 1:6, suministrado en sacos. Formación de los dinteles mediante armadura y macizado de hormigón.</t>
    </r>
    <r>
      <rPr>
        <sz val="8.25"/>
        <color rgb="FF000000"/>
        <rFont val="Arial"/>
        <family val="2"/>
      </rPr>
      <t xml:space="preserve">
</t>
    </r>
  </si>
  <si>
    <t xml:space="preserve">Ítem</t>
  </si>
  <si>
    <t xml:space="preserve">Unidad</t>
  </si>
  <si>
    <t xml:space="preserve">Descripción</t>
  </si>
  <si>
    <t xml:space="preserve">Cantidad</t>
  </si>
  <si>
    <r>
      <rPr>
        <b/>
        <sz val="8.25"/>
        <color rgb="FF000000"/>
        <rFont val="Arial"/>
        <family val="2"/>
      </rPr>
      <t xml:space="preserve">Costo</t>
    </r>
    <r>
      <rPr>
        <b/>
        <sz val="8.25"/>
        <color rgb="FF000000"/>
        <rFont val="Arial"/>
        <family val="2"/>
      </rPr>
      <t xml:space="preserve">
</t>
    </r>
    <r>
      <rPr>
        <b/>
        <sz val="8.25"/>
        <color rgb="FF000000"/>
        <rFont val="Arial"/>
        <family val="2"/>
      </rPr>
      <t xml:space="preserve">unitario</t>
    </r>
  </si>
  <si>
    <r>
      <rPr>
        <b/>
        <sz val="8.25"/>
        <color rgb="FF000000"/>
        <rFont val="Arial"/>
        <family val="2"/>
      </rPr>
      <t xml:space="preserve">Precio</t>
    </r>
    <r>
      <rPr>
        <b/>
        <sz val="8.25"/>
        <color rgb="FF000000"/>
        <rFont val="Arial"/>
        <family val="2"/>
      </rPr>
      <t xml:space="preserve">
</t>
    </r>
    <r>
      <rPr>
        <b/>
        <sz val="8.25"/>
        <color rgb="FF000000"/>
        <rFont val="Arial"/>
        <family val="2"/>
      </rPr>
      <t xml:space="preserve">parcial</t>
    </r>
  </si>
  <si>
    <t xml:space="preserve">Materiales</t>
  </si>
  <si>
    <t xml:space="preserve">mt02bhg080ee</t>
  </si>
  <si>
    <t xml:space="preserve">Ud</t>
  </si>
  <si>
    <t xml:space="preserve">Bloque hueco de hormigón, para revestir, 9,2x19x39 cm; con el precio incrementado el 20% en concepto de piezas especiales. Según IRAM 11561.</t>
  </si>
  <si>
    <t xml:space="preserve">mt08aaa010a</t>
  </si>
  <si>
    <t xml:space="preserve">m³</t>
  </si>
  <si>
    <t xml:space="preserve">Agua.</t>
  </si>
  <si>
    <t xml:space="preserve">mt01arg005a</t>
  </si>
  <si>
    <t xml:space="preserve">t</t>
  </si>
  <si>
    <t xml:space="preserve">Arena de cantera, para mortero preparado en obra.</t>
  </si>
  <si>
    <t xml:space="preserve">mt08cem000g</t>
  </si>
  <si>
    <t xml:space="preserve">kg</t>
  </si>
  <si>
    <t xml:space="preserve">Cemento gris en sacos.</t>
  </si>
  <si>
    <t xml:space="preserve">mt07aco090b</t>
  </si>
  <si>
    <t xml:space="preserve">kg</t>
  </si>
  <si>
    <t xml:space="preserve">Acero en barras nervuradas, ADN 420, de varios diámetros, según IRAM-IAS U 500-528.</t>
  </si>
  <si>
    <t xml:space="preserve">Subtotal materiales:</t>
  </si>
  <si>
    <t xml:space="preserve">Equipo</t>
  </si>
  <si>
    <t xml:space="preserve">mq06hor010</t>
  </si>
  <si>
    <t xml:space="preserve">h</t>
  </si>
  <si>
    <t xml:space="preserve">Hormigonera eléctrica con una capacidad de amasado de 160 l.</t>
  </si>
  <si>
    <t xml:space="preserve">Subtotal equipo:</t>
  </si>
  <si>
    <t xml:space="preserve">Mano de obra</t>
  </si>
  <si>
    <t xml:space="preserve">mo021</t>
  </si>
  <si>
    <t xml:space="preserve">h</t>
  </si>
  <si>
    <t xml:space="preserve">Oficial mampostero.</t>
  </si>
  <si>
    <t xml:space="preserve">mo114</t>
  </si>
  <si>
    <t xml:space="preserve">h</t>
  </si>
  <si>
    <t xml:space="preserve">Peón mampostero.</t>
  </si>
  <si>
    <t xml:space="preserve">Subtotal mano de obra:</t>
  </si>
  <si>
    <t xml:space="preserve">Herramientas</t>
  </si>
  <si>
    <t xml:space="preserve">%</t>
  </si>
  <si>
    <t xml:space="preserve">Herramientas</t>
  </si>
  <si>
    <t xml:space="preserve">Coste de mantenimiento decenal: $u 18,29 en los primeros 10 años.</t>
  </si>
  <si>
    <r>
      <rPr>
        <b/>
        <sz val="8.25"/>
        <color rgb="FF000000"/>
        <rFont val="Arial"/>
        <family val="2"/>
      </rPr>
      <t xml:space="preserve">Costos directos</t>
    </r>
    <r>
      <rPr>
        <sz val="8.25"/>
        <color rgb="FF000000"/>
        <rFont val="Arial"/>
        <family val="2"/>
      </rPr>
      <t xml:space="preserve"> </t>
    </r>
    <r>
      <rPr>
        <sz val="8.25"/>
        <color rgb="FF000000"/>
        <rFont val="Arial"/>
        <family val="2"/>
      </rPr>
      <t xml:space="preserve">(1+2+3+4)</t>
    </r>
    <r>
      <rPr>
        <sz val="8.25"/>
        <color rgb="FF000000"/>
        <rFont val="Arial"/>
        <family val="2"/>
      </rPr>
      <t xml:space="preserve">:</t>
    </r>
  </si>
</sst>
</file>

<file path=xl/styles.xml><?xml version="1.0" encoding="utf-8"?>
<styleSheet xmlns="http://schemas.openxmlformats.org/spreadsheetml/2006/main">
  <numFmts count="2">
    <numFmt numFmtId="200" formatCode="0.000"/>
    <numFmt numFmtId="201" formatCode="0.00"/>
  </numFmts>
  <fonts count="2">
    <font>
      <sz val="8.25"/>
      <color rgb="FF000000"/>
      <name val="Arial"/>
      <family val="2"/>
    </font>
    <font>
      <b/>
      <sz val="8.25"/>
      <color rgb="FF000000"/>
      <name val="Arial"/>
      <family val="2"/>
    </font>
  </fonts>
  <fills count="2">
    <fill>
      <patternFill patternType="none"/>
    </fill>
    <fill>
      <patternFill patternType="gray125"/>
    </fill>
  </fills>
  <borders count="8">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s>
  <cellStyleXfs count="1">
    <xf numFmtId="0" fontId="0" fillId="0" borderId="0"/>
  </cellStyleXfs>
  <cellXfs count="27">
    <xf numFmtId="0" fontId="0" fillId="0" borderId="0" xfId="0" applyFont="1" applyAlignment="1">
      <alignment horizontal="left" vertical="center" wrapText="0"/>
    </xf>
    <xf numFmtId="0" fontId="0" fillId="0" borderId="0" xfId="0" applyFont="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center" vertical="top" wrapText="1"/>
    </xf>
    <xf numFmtId="0" fontId="0" fillId="0" borderId="0" xfId="0" applyFont="1" applyAlignment="1">
      <alignment horizontal="justify" vertical="top" wrapText="1"/>
    </xf>
    <xf numFmtId="0" fontId="0" fillId="0" borderId="1" xfId="0" applyFont="1" applyAlignment="1">
      <alignment horizontal="left" vertical="top" wrapText="1"/>
    </xf>
    <xf numFmtId="0" fontId="0" fillId="0" borderId="2" xfId="0" applyFont="1" applyAlignment="1">
      <alignment horizontal="center" vertical="bottom" wrapText="1"/>
    </xf>
    <xf numFmtId="0" fontId="0" fillId="0" borderId="2" xfId="0" applyFont="1" applyAlignment="1">
      <alignment horizontal="right" vertical="bottom" wrapText="1"/>
    </xf>
    <xf numFmtId="0" fontId="0" fillId="0" borderId="3" xfId="0" applyFont="1" applyAlignment="1">
      <alignment horizontal="center" vertical="center" wrapText="1"/>
    </xf>
    <xf numFmtId="0" fontId="0" fillId="0" borderId="3" xfId="0" applyFont="1" applyAlignment="1">
      <alignment horizontal="left" vertical="center" wrapText="1"/>
    </xf>
    <xf numFmtId="0" fontId="0" fillId="0" borderId="0" xfId="0" applyFont="1" applyAlignment="1">
      <alignment horizontal="center" vertical="top" wrapText="1"/>
    </xf>
    <xf numFmtId="200" fontId="0" fillId="0" borderId="0" xfId="0" applyFont="1" applyAlignment="1">
      <alignment horizontal="right" vertical="top" wrapText="1"/>
    </xf>
    <xf numFmtId="201" fontId="0" fillId="0" borderId="0" xfId="0" applyFont="1" applyAlignment="1">
      <alignment horizontal="right" vertical="top" wrapText="1"/>
    </xf>
    <xf numFmtId="200" fontId="0" fillId="0" borderId="2" xfId="0" applyFont="1" applyAlignment="1">
      <alignment horizontal="right" vertical="top" wrapText="1"/>
    </xf>
    <xf numFmtId="201" fontId="0" fillId="0" borderId="2" xfId="0" applyFont="1" applyAlignment="1">
      <alignment horizontal="right" vertical="top" wrapText="1"/>
    </xf>
    <xf numFmtId="0" fontId="0" fillId="0" borderId="0" xfId="0" applyFont="1" applyAlignment="1">
      <alignment horizontal="center" vertical="center" wrapText="1"/>
    </xf>
    <xf numFmtId="201" fontId="1" fillId="0" borderId="0" xfId="0" applyFont="1" applyAlignment="1">
      <alignment horizontal="right" vertical="top" wrapText="1"/>
    </xf>
    <xf numFmtId="201" fontId="1" fillId="0" borderId="3" xfId="0" applyFont="1" applyAlignment="1">
      <alignment horizontal="right" vertical="top" wrapText="1"/>
    </xf>
    <xf numFmtId="0" fontId="0" fillId="0" borderId="0" xfId="0" applyFont="1" applyAlignment="1">
      <alignment horizontal="left" vertical="center" wrapText="1"/>
    </xf>
    <xf numFmtId="0" fontId="0" fillId="0" borderId="2" xfId="0" applyFont="1" applyAlignment="1">
      <alignment horizontal="left" vertical="top" wrapText="1"/>
    </xf>
    <xf numFmtId="0" fontId="0" fillId="0" borderId="2" xfId="0" applyFont="1" applyAlignment="1">
      <alignment horizontal="center" vertical="top" wrapText="1"/>
    </xf>
    <xf numFmtId="0" fontId="0" fillId="0" borderId="4" xfId="0" applyFont="1" applyAlignment="1">
      <alignment horizontal="left" vertical="top" wrapText="1"/>
    </xf>
    <xf numFmtId="0" fontId="0" fillId="0" borderId="5" xfId="0" applyFont="1" applyAlignment="1">
      <alignment horizontal="left" vertical="top" wrapText="1"/>
    </xf>
    <xf numFmtId="0" fontId="0" fillId="0" borderId="6" xfId="0" applyFont="1" applyAlignment="1">
      <alignment horizontal="left" vertical="top" wrapText="1"/>
    </xf>
    <xf numFmtId="0" fontId="0" fillId="0" borderId="7" xfId="0" applyFont="1" applyAlignment="1">
      <alignment horizontal="right" vertical="center" wrapText="1"/>
    </xf>
    <xf numFmtId="0" fontId="0" fillId="0" borderId="3" xfId="0" applyFont="1" applyAlignment="1">
      <alignment horizontal="right" vertical="center" wrapText="1"/>
    </xf>
    <xf numFmtId="201" fontId="0" fillId="0" borderId="3" xfId="0" applyFont="1" applyAlignment="1">
      <alignment horizontal="righ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
    <Relationship Id="rId3" Type="http://schemas.openxmlformats.org/officeDocument/2006/relationships/styles" Target="styles.xml"/>
    <Relationship Id="rId1" Type="http://schemas.openxmlformats.org/officeDocument/2006/relationships/worksheet" Target="worksheets/sheet1.xml"/>
    <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dimension ref="A1:E200"/>
  <sheetViews>
    <sheetView tabSelected="1" view="pageLayout" workbookViewId="0">
      <selection activeCell="A1" sqref="A1"/>
    </sheetView>
  </sheetViews>
  <sheetFormatPr baseColWidth="10" defaultRowHeight="15"/>
  <cols>
    <col min="1" max="1" width="7.82" customWidth="1"/>
    <col min="2" max="2" width="5.61" customWidth="1"/>
    <col min="3" max="3" width="0.68" customWidth="1"/>
    <col min="4" max="4" width="6.97" customWidth="1"/>
    <col min="5" max="5" width="71.40" customWidth="1"/>
    <col min="6" max="6" width="13.09" customWidth="1"/>
    <col min="7" max="7" width="12.92" customWidth="1"/>
    <col min="8" max="8" width="10.03" customWidth="1"/>
  </cols>
  <sheetData>
    <row r="1" spans="1:1" ht="2.25" thickBot="1" customHeight="1">
      <c r="A1" s="1" t="s">
        <v>0</v>
      </c>
      <c r="B1" s="1"/>
      <c r="C1" s="1"/>
      <c r="D1" s="1"/>
      <c r="E1" s="1"/>
      <c r="F1" s="1"/>
      <c r="G1" s="1"/>
      <c r="H1" s="1"/>
    </row>
    <row r="3" spans="1:8" ht="13.50" thickBot="1" customHeight="1">
      <c r="A3" s="2" t="s">
        <v>1</v>
      </c>
      <c r="B3" s="3" t="s">
        <v>2</v>
      </c>
      <c r="C3" s="3"/>
      <c r="D3" s="2" t="s">
        <v>3</v>
      </c>
      <c r="E3" s="2"/>
      <c r="F3" s="2"/>
      <c r="G3" s="2"/>
      <c r="H3" s="2"/>
    </row>
    <row r="5" spans="1:8" ht="45.00" thickBot="1" customHeight="1">
      <c r="A5" s="5" t="s">
        <v>4</v>
      </c>
      <c r="B5" s="5"/>
      <c r="C5" s="5"/>
      <c r="D5" s="5"/>
      <c r="E5" s="5"/>
      <c r="F5" s="5"/>
      <c r="G5" s="5"/>
      <c r="H5" s="5"/>
    </row>
    <row r="8" spans="1:8" ht="24.00" thickBot="1" customHeight="1">
      <c r="A8" s="6" t="s">
        <v>5</v>
      </c>
      <c r="B8" s="6"/>
      <c r="C8" s="6" t="s">
        <v>6</v>
      </c>
      <c r="D8" s="6"/>
      <c r="E8" s="6" t="s">
        <v>7</v>
      </c>
      <c r="F8" s="7" t="s">
        <v>8</v>
      </c>
      <c r="G8" s="7" t="s">
        <v>9</v>
      </c>
      <c r="H8" s="7" t="s">
        <v>10</v>
      </c>
    </row>
    <row r="9" spans="1:8" ht="13.50" thickBot="1" customHeight="1">
      <c r="A9" s="8">
        <v>1</v>
      </c>
      <c r="B9" s="8"/>
      <c r="C9" s="8"/>
      <c r="D9" s="8"/>
      <c r="E9" s="9" t="s">
        <v>11</v>
      </c>
      <c r="F9" s="9"/>
      <c r="G9" s="8"/>
      <c r="H9" s="8"/>
    </row>
    <row r="10" spans="1:8" ht="24.00" thickBot="1" customHeight="1">
      <c r="A10" s="1" t="s">
        <v>12</v>
      </c>
      <c r="B10" s="1"/>
      <c r="C10" s="10" t="s">
        <v>13</v>
      </c>
      <c r="D10" s="10"/>
      <c r="E10" s="1" t="s">
        <v>14</v>
      </c>
      <c r="F10" s="11">
        <v>14</v>
      </c>
      <c r="G10" s="12">
        <v>28.59</v>
      </c>
      <c r="H10" s="12">
        <f ca="1">ROUND(INDIRECT(ADDRESS(ROW()+(0), COLUMN()+(-2), 1))*INDIRECT(ADDRESS(ROW()+(0), COLUMN()+(-1), 1)), 2)</f>
        <v>400.26</v>
      </c>
    </row>
    <row r="11" spans="1:8" ht="13.50" thickBot="1" customHeight="1">
      <c r="A11" s="1" t="s">
        <v>15</v>
      </c>
      <c r="B11" s="1"/>
      <c r="C11" s="10" t="s">
        <v>16</v>
      </c>
      <c r="D11" s="10"/>
      <c r="E11" s="1" t="s">
        <v>17</v>
      </c>
      <c r="F11" s="11">
        <v>0.004</v>
      </c>
      <c r="G11" s="12">
        <v>46.22</v>
      </c>
      <c r="H11" s="12">
        <f ca="1">ROUND(INDIRECT(ADDRESS(ROW()+(0), COLUMN()+(-2), 1))*INDIRECT(ADDRESS(ROW()+(0), COLUMN()+(-1), 1)), 2)</f>
        <v>0.18</v>
      </c>
    </row>
    <row r="12" spans="1:8" ht="13.50" thickBot="1" customHeight="1">
      <c r="A12" s="1" t="s">
        <v>18</v>
      </c>
      <c r="B12" s="1"/>
      <c r="C12" s="10" t="s">
        <v>19</v>
      </c>
      <c r="D12" s="10"/>
      <c r="E12" s="1" t="s">
        <v>20</v>
      </c>
      <c r="F12" s="11">
        <v>0.011</v>
      </c>
      <c r="G12" s="12">
        <v>604.79</v>
      </c>
      <c r="H12" s="12">
        <f ca="1">ROUND(INDIRECT(ADDRESS(ROW()+(0), COLUMN()+(-2), 1))*INDIRECT(ADDRESS(ROW()+(0), COLUMN()+(-1), 1)), 2)</f>
        <v>6.65</v>
      </c>
    </row>
    <row r="13" spans="1:8" ht="13.50" thickBot="1" customHeight="1">
      <c r="A13" s="1" t="s">
        <v>21</v>
      </c>
      <c r="B13" s="1"/>
      <c r="C13" s="10" t="s">
        <v>22</v>
      </c>
      <c r="D13" s="10"/>
      <c r="E13" s="1" t="s">
        <v>23</v>
      </c>
      <c r="F13" s="11">
        <v>1.764</v>
      </c>
      <c r="G13" s="12">
        <v>8.86</v>
      </c>
      <c r="H13" s="12">
        <f ca="1">ROUND(INDIRECT(ADDRESS(ROW()+(0), COLUMN()+(-2), 1))*INDIRECT(ADDRESS(ROW()+(0), COLUMN()+(-1), 1)), 2)</f>
        <v>15.63</v>
      </c>
    </row>
    <row r="14" spans="1:8" ht="24.00" thickBot="1" customHeight="1">
      <c r="A14" s="1" t="s">
        <v>24</v>
      </c>
      <c r="B14" s="1"/>
      <c r="C14" s="10" t="s">
        <v>25</v>
      </c>
      <c r="D14" s="10"/>
      <c r="E14" s="1" t="s">
        <v>26</v>
      </c>
      <c r="F14" s="13">
        <v>0.15</v>
      </c>
      <c r="G14" s="14">
        <v>83.95</v>
      </c>
      <c r="H14" s="14">
        <f ca="1">ROUND(INDIRECT(ADDRESS(ROW()+(0), COLUMN()+(-2), 1))*INDIRECT(ADDRESS(ROW()+(0), COLUMN()+(-1), 1)), 2)</f>
        <v>12.59</v>
      </c>
    </row>
    <row r="15" spans="1:8" ht="13.50" thickBot="1" customHeight="1">
      <c r="A15" s="15"/>
      <c r="B15" s="15"/>
      <c r="C15" s="15"/>
      <c r="D15" s="15"/>
      <c r="E15" s="15"/>
      <c r="F15" s="9" t="s">
        <v>27</v>
      </c>
      <c r="G15" s="9"/>
      <c r="H15" s="17">
        <f ca="1">ROUND(SUM(INDIRECT(ADDRESS(ROW()+(-1), COLUMN()+(0), 1)),INDIRECT(ADDRESS(ROW()+(-2), COLUMN()+(0), 1)),INDIRECT(ADDRESS(ROW()+(-3), COLUMN()+(0), 1)),INDIRECT(ADDRESS(ROW()+(-4), COLUMN()+(0), 1)),INDIRECT(ADDRESS(ROW()+(-5), COLUMN()+(0), 1))), 2)</f>
        <v>435.31</v>
      </c>
    </row>
    <row r="16" spans="1:8" ht="13.50" thickBot="1" customHeight="1">
      <c r="A16" s="15">
        <v>2</v>
      </c>
      <c r="B16" s="15"/>
      <c r="C16" s="15"/>
      <c r="D16" s="15"/>
      <c r="E16" s="18" t="s">
        <v>28</v>
      </c>
      <c r="F16" s="18"/>
      <c r="G16" s="15"/>
      <c r="H16" s="15"/>
    </row>
    <row r="17" spans="1:8" ht="13.50" thickBot="1" customHeight="1">
      <c r="A17" s="1" t="s">
        <v>29</v>
      </c>
      <c r="B17" s="1"/>
      <c r="C17" s="10" t="s">
        <v>30</v>
      </c>
      <c r="D17" s="10"/>
      <c r="E17" s="1" t="s">
        <v>31</v>
      </c>
      <c r="F17" s="13">
        <v>0.006</v>
      </c>
      <c r="G17" s="14">
        <v>108.89</v>
      </c>
      <c r="H17" s="14">
        <f ca="1">ROUND(INDIRECT(ADDRESS(ROW()+(0), COLUMN()+(-2), 1))*INDIRECT(ADDRESS(ROW()+(0), COLUMN()+(-1), 1)), 2)</f>
        <v>0.65</v>
      </c>
    </row>
    <row r="18" spans="1:8" ht="13.50" thickBot="1" customHeight="1">
      <c r="A18" s="15"/>
      <c r="B18" s="15"/>
      <c r="C18" s="15"/>
      <c r="D18" s="15"/>
      <c r="E18" s="15"/>
      <c r="F18" s="9" t="s">
        <v>32</v>
      </c>
      <c r="G18" s="9"/>
      <c r="H18" s="17">
        <f ca="1">ROUND(SUM(INDIRECT(ADDRESS(ROW()+(-1), COLUMN()+(0), 1))), 2)</f>
        <v>0.65</v>
      </c>
    </row>
    <row r="19" spans="1:8" ht="13.50" thickBot="1" customHeight="1">
      <c r="A19" s="15">
        <v>3</v>
      </c>
      <c r="B19" s="15"/>
      <c r="C19" s="15"/>
      <c r="D19" s="15"/>
      <c r="E19" s="18" t="s">
        <v>33</v>
      </c>
      <c r="F19" s="18"/>
      <c r="G19" s="15"/>
      <c r="H19" s="15"/>
    </row>
    <row r="20" spans="1:8" ht="13.50" thickBot="1" customHeight="1">
      <c r="A20" s="1" t="s">
        <v>34</v>
      </c>
      <c r="B20" s="1"/>
      <c r="C20" s="10" t="s">
        <v>35</v>
      </c>
      <c r="D20" s="10"/>
      <c r="E20" s="1" t="s">
        <v>36</v>
      </c>
      <c r="F20" s="11">
        <v>0.831</v>
      </c>
      <c r="G20" s="12">
        <v>393.7</v>
      </c>
      <c r="H20" s="12">
        <f ca="1">ROUND(INDIRECT(ADDRESS(ROW()+(0), COLUMN()+(-2), 1))*INDIRECT(ADDRESS(ROW()+(0), COLUMN()+(-1), 1)), 2)</f>
        <v>327.16</v>
      </c>
    </row>
    <row r="21" spans="1:8" ht="13.50" thickBot="1" customHeight="1">
      <c r="A21" s="1" t="s">
        <v>37</v>
      </c>
      <c r="B21" s="1"/>
      <c r="C21" s="10" t="s">
        <v>38</v>
      </c>
      <c r="D21" s="10"/>
      <c r="E21" s="1" t="s">
        <v>39</v>
      </c>
      <c r="F21" s="13">
        <v>0.507</v>
      </c>
      <c r="G21" s="14">
        <v>263.2</v>
      </c>
      <c r="H21" s="14">
        <f ca="1">ROUND(INDIRECT(ADDRESS(ROW()+(0), COLUMN()+(-2), 1))*INDIRECT(ADDRESS(ROW()+(0), COLUMN()+(-1), 1)), 2)</f>
        <v>133.44</v>
      </c>
    </row>
    <row r="22" spans="1:8" ht="13.50" thickBot="1" customHeight="1">
      <c r="A22" s="15"/>
      <c r="B22" s="15"/>
      <c r="C22" s="15"/>
      <c r="D22" s="15"/>
      <c r="E22" s="15"/>
      <c r="F22" s="9" t="s">
        <v>40</v>
      </c>
      <c r="G22" s="9"/>
      <c r="H22" s="17">
        <f ca="1">ROUND(SUM(INDIRECT(ADDRESS(ROW()+(-1), COLUMN()+(0), 1)),INDIRECT(ADDRESS(ROW()+(-2), COLUMN()+(0), 1))), 2)</f>
        <v>460.6</v>
      </c>
    </row>
    <row r="23" spans="1:8" ht="13.50" thickBot="1" customHeight="1">
      <c r="A23" s="15">
        <v>4</v>
      </c>
      <c r="B23" s="15"/>
      <c r="C23" s="15"/>
      <c r="D23" s="15"/>
      <c r="E23" s="18" t="s">
        <v>41</v>
      </c>
      <c r="F23" s="18"/>
      <c r="G23" s="15"/>
      <c r="H23" s="15"/>
    </row>
    <row r="24" spans="1:8" ht="13.50" thickBot="1" customHeight="1">
      <c r="A24" s="19"/>
      <c r="B24" s="19"/>
      <c r="C24" s="20" t="s">
        <v>42</v>
      </c>
      <c r="D24" s="20"/>
      <c r="E24" s="19" t="s">
        <v>43</v>
      </c>
      <c r="F24" s="13">
        <v>2</v>
      </c>
      <c r="G24" s="14">
        <f ca="1">ROUND(SUM(INDIRECT(ADDRESS(ROW()+(-2), COLUMN()+(1), 1)),INDIRECT(ADDRESS(ROW()+(-6), COLUMN()+(1), 1)),INDIRECT(ADDRESS(ROW()+(-9), COLUMN()+(1), 1))), 2)</f>
        <v>896.56</v>
      </c>
      <c r="H24" s="14">
        <f ca="1">ROUND(INDIRECT(ADDRESS(ROW()+(0), COLUMN()+(-2), 1))*INDIRECT(ADDRESS(ROW()+(0), COLUMN()+(-1), 1))/100, 2)</f>
        <v>17.93</v>
      </c>
    </row>
    <row r="25" spans="1:8" ht="13.50" thickBot="1" customHeight="1">
      <c r="A25" s="21" t="s">
        <v>44</v>
      </c>
      <c r="B25" s="21"/>
      <c r="C25" s="22"/>
      <c r="D25" s="22"/>
      <c r="E25" s="23"/>
      <c r="F25" s="24" t="s">
        <v>45</v>
      </c>
      <c r="G25" s="25"/>
      <c r="H25" s="26">
        <f ca="1">ROUND(SUM(INDIRECT(ADDRESS(ROW()+(-1), COLUMN()+(0), 1)),INDIRECT(ADDRESS(ROW()+(-3), COLUMN()+(0), 1)),INDIRECT(ADDRESS(ROW()+(-7), COLUMN()+(0), 1)),INDIRECT(ADDRESS(ROW()+(-10), COLUMN()+(0), 1))), 2)</f>
        <v>914.49</v>
      </c>
    </row>
  </sheetData>
  <mergeCells count="47">
    <mergeCell ref="A1:H1"/>
    <mergeCell ref="B3:C3"/>
    <mergeCell ref="D3:H3"/>
    <mergeCell ref="A5:H5"/>
    <mergeCell ref="A8:B8"/>
    <mergeCell ref="C8:D8"/>
    <mergeCell ref="A9:B9"/>
    <mergeCell ref="C9:D9"/>
    <mergeCell ref="E9:F9"/>
    <mergeCell ref="A10:B10"/>
    <mergeCell ref="C10:D10"/>
    <mergeCell ref="A11:B11"/>
    <mergeCell ref="C11:D11"/>
    <mergeCell ref="A12:B12"/>
    <mergeCell ref="C12:D12"/>
    <mergeCell ref="A13:B13"/>
    <mergeCell ref="C13:D13"/>
    <mergeCell ref="A14:B14"/>
    <mergeCell ref="C14:D14"/>
    <mergeCell ref="A15:B15"/>
    <mergeCell ref="C15:D15"/>
    <mergeCell ref="F15:G15"/>
    <mergeCell ref="A16:B16"/>
    <mergeCell ref="C16:D16"/>
    <mergeCell ref="E16:F16"/>
    <mergeCell ref="A17:B17"/>
    <mergeCell ref="C17:D17"/>
    <mergeCell ref="A18:B18"/>
    <mergeCell ref="C18:D18"/>
    <mergeCell ref="F18:G18"/>
    <mergeCell ref="A19:B19"/>
    <mergeCell ref="C19:D19"/>
    <mergeCell ref="E19:F19"/>
    <mergeCell ref="A20:B20"/>
    <mergeCell ref="C20:D20"/>
    <mergeCell ref="A21:B21"/>
    <mergeCell ref="C21:D21"/>
    <mergeCell ref="A22:B22"/>
    <mergeCell ref="C22:D22"/>
    <mergeCell ref="F22:G22"/>
    <mergeCell ref="A23:B23"/>
    <mergeCell ref="C23:D23"/>
    <mergeCell ref="E23:F23"/>
    <mergeCell ref="A24:B24"/>
    <mergeCell ref="C24:D24"/>
    <mergeCell ref="A25:E25"/>
    <mergeCell ref="F25:G25"/>
  </mergeCells>
  <pageMargins left="0.147638" right="0.147638" top="0.206693" bottom="0.206693" header="0.0" footer="0.0"/>
  <pageSetup paperSize="9" orientation="portrait"/>
  <rowBreaks count="0" manualBreakCount="0">
    </rowBreaks>
</worksheet>
</file>