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<sst xmlns="http://schemas.openxmlformats.org/spreadsheetml/2006/main" count="71" uniqueCount="71">
  <si>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</si>
  <si>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FBY020</t>
  </si>
  <si>
    <t xml:space="preserve">m²</t>
  </si>
  <si>
    <t xml:space="preserve">Tabique de placas de yeso laminado, para cerramiento de hueco de ascensor. Sistema Shaftwall "KNAUF".</t>
  </si>
  <si>
    <r>
      <rPr>
        <sz val="8.25"/>
        <color rgb="FF000000"/>
        <rFont val="Arial"/>
        <family val="2"/>
      </rPr>
      <t xml:space="preserve">Cerramiento de hueco de ascensor mediante el sistema Shaftwall W633.es "KNAUF de tabique múltiple, de 4,60 m de altura máxima y 125 mm de espesor total, con nivel de calidad del acabado Q2, formado por una estructura simple, de perfiles de chapa de acero galvanizado de 60 mm de ancho, a base de montantes tipo CT 60 (elementos verticales), separados 600 mm entre sí, y canales (elementos horizontales), a la que se atornillan cuatro placas en total una placa tipo maciza (DFH2) en una cara y tres placas tipo matafuego (DF) en la otra cara; aislamiento acústico mediante panel semirrígido de lana mineral, espesor 45 mm, entre montantes de tipo CT. Incluso banda desolidarizadora; fijaciones para el anclaje de canales y montantes metálicos; tornillería para la fijación de las placas; cinta de papel con refuerzo metálico "KNAUF" y pasta de juntas Jointfiller F-1 GLS "KNAUF", cinta microperforada de papel "KNAUF".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</si>
  <si>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</si>
  <si>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</si>
  <si>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</si>
  <si>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</si>
  <si>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</si>
  <si>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</si>
  <si>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</si>
  <si>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mt12pck020b</t>
  </si>
  <si>
    <t xml:space="preserve">m</t>
  </si>
  <si>
    <t xml:space="preserve">Banda acústica de dilatación, autoadhesiva, de espuma de poliuretano de celdas cerradas "KNAUF", de 3,2 mm de espesor y 50 mm de ancho, resistencia térmica 0,10 m²K/W, conductividad térmica 0,032 W/(mK).</t>
  </si>
  <si>
    <t xml:space="preserve">mt12sak030a</t>
  </si>
  <si>
    <t xml:space="preserve">m</t>
  </si>
  <si>
    <t xml:space="preserve">Canal CT 62 "KNAUF", de acero galvanizado.</t>
  </si>
  <si>
    <t xml:space="preserve">mt12psg220</t>
  </si>
  <si>
    <t xml:space="preserve">Ud</t>
  </si>
  <si>
    <t xml:space="preserve">Fijación compuesta por tarugo y tornillo 5x27.</t>
  </si>
  <si>
    <t xml:space="preserve">mt12sak020a</t>
  </si>
  <si>
    <t xml:space="preserve">m</t>
  </si>
  <si>
    <t xml:space="preserve">Montante CT 60 "KNAUF", de acero galvanizado.</t>
  </si>
  <si>
    <t xml:space="preserve">mt12sak010a</t>
  </si>
  <si>
    <t xml:space="preserve">m²</t>
  </si>
  <si>
    <t xml:space="preserve">Placa de yeso laminado DFH2 / - 600 / 3000 / 20 / con los bordes longitudinales cuadrados, maciza "KNAUF", Euroclase A2-s1, d0 de reacción al fuego.</t>
  </si>
  <si>
    <t xml:space="preserve">mt16lra060b</t>
  </si>
  <si>
    <t xml:space="preserve">m²</t>
  </si>
  <si>
    <t xml:space="preserve">Panel semirrígido de lana mineral, espesor 45 mm, Euroclase A1 de reacción al fuego y factor de resistencia a la difusión del vapor de agua 1.</t>
  </si>
  <si>
    <t xml:space="preserve">mt12ptk010dc</t>
  </si>
  <si>
    <t xml:space="preserve">Ud</t>
  </si>
  <si>
    <t xml:space="preserve">Tornillo autoperforante TB "KNAUF" 3,5x25.</t>
  </si>
  <si>
    <t xml:space="preserve">mt12ppk010eb</t>
  </si>
  <si>
    <t xml:space="preserve">m²</t>
  </si>
  <si>
    <t xml:space="preserve">Placa de yeso laminado DF / - 1200 / longitud / 15 / con los bordes longitudinales afinados, matafuego "KNAUF"; Euroclase A2-s1, d0 de reacción al fuego.</t>
  </si>
  <si>
    <t xml:space="preserve">mt12ptk010cf</t>
  </si>
  <si>
    <t xml:space="preserve">Ud</t>
  </si>
  <si>
    <t xml:space="preserve">Tornillo autoperforante TN "KNAUF" 3,5x45.</t>
  </si>
  <si>
    <t xml:space="preserve">mt12ptk010cg</t>
  </si>
  <si>
    <t xml:space="preserve">Ud</t>
  </si>
  <si>
    <t xml:space="preserve">Tornillo autoperforante TN "KNAUF" 3,9x55.</t>
  </si>
  <si>
    <t xml:space="preserve">mt12ptk010ch</t>
  </si>
  <si>
    <t xml:space="preserve">Ud</t>
  </si>
  <si>
    <t xml:space="preserve">Tornillo autoperforante TN "KNAUF" 4,2x70.</t>
  </si>
  <si>
    <t xml:space="preserve">mt12pik010f</t>
  </si>
  <si>
    <t xml:space="preserve">kg</t>
  </si>
  <si>
    <t xml:space="preserve">Pasta de juntas Jointfiller F-1 GLS "KNAUF", Euroclase A2-s1, d0 de reacción al fuego, rango de temperatura de trabajo de 5 a 30°C, para aplicación manual con cinta de juntas.</t>
  </si>
  <si>
    <t xml:space="preserve">mt12pik010e</t>
  </si>
  <si>
    <t xml:space="preserve">kg</t>
  </si>
  <si>
    <t xml:space="preserve">Pasta de juntas Jointfiller 24H "KNAUF", Euroclase A2-s1, d0 de reacción al fuego, rango de temperatura de trabajo de 5 a 30°C, para aplicación manual con cinta de juntas.</t>
  </si>
  <si>
    <t xml:space="preserve">mt12pck010a</t>
  </si>
  <si>
    <t xml:space="preserve">m</t>
  </si>
  <si>
    <t xml:space="preserve">Cinta microperforada de papel "KNAUF" de 50 mm de ancho.</t>
  </si>
  <si>
    <t xml:space="preserve">mt12pck010d</t>
  </si>
  <si>
    <t xml:space="preserve">m</t>
  </si>
  <si>
    <t xml:space="preserve">Cinta de papel con refuerzo metálico "KNAUF" de 52 mm de ancho.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</si>
  <si>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</si>
  <si>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</si>
  <si>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</si>
  <si>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</si>
  <si>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colocador de mamparas y sistemas de placas.</t>
  </si>
  <si>
    <t xml:space="preserve">mo100</t>
  </si>
  <si>
    <t xml:space="preserve">h</t>
  </si>
  <si>
    <t xml:space="preserve">Medio oficial colocador de mamparas y sistemas de placas.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</si>
  <si>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</si>
  <si>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</si>
  <si>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</si>
  <si>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</si>
  <si>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186,32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</si>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</sst>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6.80" customWidth="1"/>
    <col min="5" max="5" width="72.08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1.2</v>
      </c>
      <c r="G10" s="12">
        <v>8.64</v>
      </c>
      <c r="H10" s="12">
        <f ca="1">ROUND(INDIRECT(ADDRESS(ROW()+(0), COLUMN()+(-2), 1))*INDIRECT(ADDRESS(ROW()+(0), COLUMN()+(-1), 1)), 2)</f>
        <v>10.37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0.7</v>
      </c>
      <c r="G11" s="12">
        <v>266.44</v>
      </c>
      <c r="H11" s="12">
        <f ca="1">ROUND(INDIRECT(ADDRESS(ROW()+(0), COLUMN()+(-2), 1))*INDIRECT(ADDRESS(ROW()+(0), COLUMN()+(-1), 1)), 2)</f>
        <v>186.51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1.6</v>
      </c>
      <c r="G12" s="12">
        <v>2.26</v>
      </c>
      <c r="H12" s="12">
        <f ca="1">ROUND(INDIRECT(ADDRESS(ROW()+(0), COLUMN()+(-2), 1))*INDIRECT(ADDRESS(ROW()+(0), COLUMN()+(-1), 1)), 2)</f>
        <v>3.62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</v>
      </c>
      <c r="G13" s="12">
        <v>659.97</v>
      </c>
      <c r="H13" s="12">
        <f ca="1">ROUND(INDIRECT(ADDRESS(ROW()+(0), COLUMN()+(-2), 1))*INDIRECT(ADDRESS(ROW()+(0), COLUMN()+(-1), 1)), 2)</f>
        <v>1319.94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260.48</v>
      </c>
      <c r="H14" s="12">
        <f ca="1">ROUND(INDIRECT(ADDRESS(ROW()+(0), COLUMN()+(-2), 1))*INDIRECT(ADDRESS(ROW()+(0), COLUMN()+(-1), 1)), 2)</f>
        <v>260.48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1.05</v>
      </c>
      <c r="G15" s="12">
        <v>342.8</v>
      </c>
      <c r="H15" s="12">
        <f ca="1">ROUND(INDIRECT(ADDRESS(ROW()+(0), COLUMN()+(-2), 1))*INDIRECT(ADDRESS(ROW()+(0), COLUMN()+(-1), 1)), 2)</f>
        <v>359.94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8</v>
      </c>
      <c r="G16" s="12">
        <v>0.39</v>
      </c>
      <c r="H16" s="12">
        <f ca="1">ROUND(INDIRECT(ADDRESS(ROW()+(0), COLUMN()+(-2), 1))*INDIRECT(ADDRESS(ROW()+(0), COLUMN()+(-1), 1)), 2)</f>
        <v>3.12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3</v>
      </c>
      <c r="G17" s="12">
        <v>270.66</v>
      </c>
      <c r="H17" s="12">
        <f ca="1">ROUND(INDIRECT(ADDRESS(ROW()+(0), COLUMN()+(-2), 1))*INDIRECT(ADDRESS(ROW()+(0), COLUMN()+(-1), 1)), 2)</f>
        <v>811.98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15</v>
      </c>
      <c r="G18" s="12">
        <v>0.51</v>
      </c>
      <c r="H18" s="12">
        <f ca="1">ROUND(INDIRECT(ADDRESS(ROW()+(0), COLUMN()+(-2), 1))*INDIRECT(ADDRESS(ROW()+(0), COLUMN()+(-1), 1)), 2)</f>
        <v>7.65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15</v>
      </c>
      <c r="G19" s="12">
        <v>0.89</v>
      </c>
      <c r="H19" s="12">
        <f ca="1">ROUND(INDIRECT(ADDRESS(ROW()+(0), COLUMN()+(-2), 1))*INDIRECT(ADDRESS(ROW()+(0), COLUMN()+(-1), 1)), 2)</f>
        <v>13.35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15</v>
      </c>
      <c r="G20" s="12">
        <v>1.26</v>
      </c>
      <c r="H20" s="12">
        <f ca="1">ROUND(INDIRECT(ADDRESS(ROW()+(0), COLUMN()+(-2), 1))*INDIRECT(ADDRESS(ROW()+(0), COLUMN()+(-1), 1)), 2)</f>
        <v>18.9</v>
      </c>
    </row>
    <row r="21" spans="1:8" ht="34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1.4</v>
      </c>
      <c r="G21" s="12">
        <v>32.63</v>
      </c>
      <c r="H21" s="12">
        <f ca="1">ROUND(INDIRECT(ADDRESS(ROW()+(0), COLUMN()+(-2), 1))*INDIRECT(ADDRESS(ROW()+(0), COLUMN()+(-1), 1)), 2)</f>
        <v>45.68</v>
      </c>
    </row>
    <row r="22" spans="1:8" ht="34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1.428</v>
      </c>
      <c r="G22" s="12">
        <v>32.63</v>
      </c>
      <c r="H22" s="12">
        <f ca="1">ROUND(INDIRECT(ADDRESS(ROW()+(0), COLUMN()+(-2), 1))*INDIRECT(ADDRESS(ROW()+(0), COLUMN()+(-1), 1)), 2)</f>
        <v>46.6</v>
      </c>
    </row>
    <row r="23" spans="1:8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1">
        <v>1.6</v>
      </c>
      <c r="G23" s="12">
        <v>1.57</v>
      </c>
      <c r="H23" s="12">
        <f ca="1">ROUND(INDIRECT(ADDRESS(ROW()+(0), COLUMN()+(-2), 1))*INDIRECT(ADDRESS(ROW()+(0), COLUMN()+(-1), 1)), 2)</f>
        <v>2.51</v>
      </c>
    </row>
    <row r="24" spans="1:8" ht="13.5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3">
        <v>0.15</v>
      </c>
      <c r="G24" s="14">
        <v>14.91</v>
      </c>
      <c r="H24" s="14">
        <f ca="1">ROUND(INDIRECT(ADDRESS(ROW()+(0), COLUMN()+(-2), 1))*INDIRECT(ADDRESS(ROW()+(0), COLUMN()+(-1), 1)), 2)</f>
        <v>2.24</v>
      </c>
    </row>
    <row r="25" spans="1:8" ht="13.50" thickBot="1" customHeight="1">
      <c r="A25" s="15"/>
      <c r="B25" s="15"/>
      <c r="C25" s="15"/>
      <c r="D25" s="15"/>
      <c r="E25" s="15"/>
      <c r="F25" s="9" t="s">
        <v>57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3092.89</v>
      </c>
    </row>
    <row r="26" spans="1:8" ht="13.50" thickBot="1" customHeight="1">
      <c r="A26" s="15">
        <v>2</v>
      </c>
      <c r="B26" s="15"/>
      <c r="C26" s="15"/>
      <c r="D26" s="15"/>
      <c r="E26" s="18" t="s">
        <v>58</v>
      </c>
      <c r="F26" s="18"/>
      <c r="G26" s="15"/>
      <c r="H26" s="15"/>
    </row>
    <row r="27" spans="1:8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1">
        <v>0.863</v>
      </c>
      <c r="G27" s="12">
        <v>387.56</v>
      </c>
      <c r="H27" s="12">
        <f ca="1">ROUND(INDIRECT(ADDRESS(ROW()+(0), COLUMN()+(-2), 1))*INDIRECT(ADDRESS(ROW()+(0), COLUMN()+(-1), 1)), 2)</f>
        <v>334.46</v>
      </c>
    </row>
    <row r="28" spans="1:8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3">
        <v>0.863</v>
      </c>
      <c r="G28" s="14">
        <v>261.88</v>
      </c>
      <c r="H28" s="14">
        <f ca="1">ROUND(INDIRECT(ADDRESS(ROW()+(0), COLUMN()+(-2), 1))*INDIRECT(ADDRESS(ROW()+(0), COLUMN()+(-1), 1)), 2)</f>
        <v>226</v>
      </c>
    </row>
    <row r="29" spans="1:8" ht="13.50" thickBot="1" customHeight="1">
      <c r="A29" s="15"/>
      <c r="B29" s="15"/>
      <c r="C29" s="15"/>
      <c r="D29" s="15"/>
      <c r="E29" s="15"/>
      <c r="F29" s="9" t="s">
        <v>65</v>
      </c>
      <c r="G29" s="9"/>
      <c r="H29" s="17">
        <f ca="1">ROUND(SUM(INDIRECT(ADDRESS(ROW()+(-1), COLUMN()+(0), 1)),INDIRECT(ADDRESS(ROW()+(-2), COLUMN()+(0), 1))), 2)</f>
        <v>560.46</v>
      </c>
    </row>
    <row r="30" spans="1:8" ht="13.50" thickBot="1" customHeight="1">
      <c r="A30" s="15">
        <v>3</v>
      </c>
      <c r="B30" s="15"/>
      <c r="C30" s="15"/>
      <c r="D30" s="15"/>
      <c r="E30" s="18" t="s">
        <v>66</v>
      </c>
      <c r="F30" s="18"/>
      <c r="G30" s="15"/>
      <c r="H30" s="15"/>
    </row>
    <row r="31" spans="1:8" ht="13.50" thickBot="1" customHeight="1">
      <c r="A31" s="19"/>
      <c r="B31" s="19"/>
      <c r="C31" s="20" t="s">
        <v>67</v>
      </c>
      <c r="D31" s="20"/>
      <c r="E31" s="19" t="s">
        <v>68</v>
      </c>
      <c r="F31" s="13">
        <v>2</v>
      </c>
      <c r="G31" s="14">
        <f ca="1">ROUND(SUM(INDIRECT(ADDRESS(ROW()+(-2), COLUMN()+(1), 1)),INDIRECT(ADDRESS(ROW()+(-6), COLUMN()+(1), 1))), 2)</f>
        <v>3653.35</v>
      </c>
      <c r="H31" s="14">
        <f ca="1">ROUND(INDIRECT(ADDRESS(ROW()+(0), COLUMN()+(-2), 1))*INDIRECT(ADDRESS(ROW()+(0), COLUMN()+(-1), 1))/100, 2)</f>
        <v>73.07</v>
      </c>
    </row>
    <row r="32" spans="1:8" ht="13.50" thickBot="1" customHeight="1">
      <c r="A32" s="21" t="s">
        <v>69</v>
      </c>
      <c r="B32" s="21"/>
      <c r="C32" s="22"/>
      <c r="D32" s="22"/>
      <c r="E32" s="23"/>
      <c r="F32" s="24" t="s">
        <v>70</v>
      </c>
      <c r="G32" s="25"/>
      <c r="H32" s="26">
        <f ca="1">ROUND(SUM(INDIRECT(ADDRESS(ROW()+(-1), COLUMN()+(0), 1)),INDIRECT(ADDRESS(ROW()+(-3), COLUMN()+(0), 1)),INDIRECT(ADDRESS(ROW()+(-7), COLUMN()+(0), 1))), 2)</f>
        <v>3726.42</v>
      </c>
    </row>
  </sheetData>
  <mergeCells count="5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B28"/>
    <mergeCell ref="C28:D28"/>
    <mergeCell ref="A29:B29"/>
    <mergeCell ref="C29:D29"/>
    <mergeCell ref="F29:G29"/>
    <mergeCell ref="A30:B30"/>
    <mergeCell ref="C30:D30"/>
    <mergeCell ref="E30:F30"/>
    <mergeCell ref="A31:B31"/>
    <mergeCell ref="C31:D31"/>
    <mergeCell ref="A32:E32"/>
    <mergeCell ref="F32:G32"/>
  </mergeCells>
  <pageMargins left="0.147638" right="0.147638" top="0.206693" bottom="0.206693" header="0.0" footer="0.0"/>
  <pageSetup paperSize="9" orientation="portrait"/>
  <rowBreaks count="0" manualBreakCount="0">
    </rowBreaks>
</worksheet>
</file>