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<sst xmlns="http://schemas.openxmlformats.org/spreadsheetml/2006/main" count="67" uniqueCount="67">
  <si>
    <t xml:space="preserve"/>
  </si>
  <si>
    <t xml:space="preserve">EMY240</t>
  </si>
  <si>
    <t xml:space="preserve">Ud</t>
  </si>
  <si>
    <t xml:space="preserve">Reparación de elemento de losa de madera, mediante prótesis de madera y armadura.</t>
  </si>
  <si>
    <r>
      <rPr>
        <sz val="8.25"/>
        <color rgb="FF000000"/>
        <rFont val="Arial"/>
        <family val="2"/>
      </rPr>
      <t xml:space="preserve">Reparación de extremo de vigueta de losa de madera, eliminando la zona deteriorada y colocando una prótesis de 10x15x50 cm de madera aserrada de abeto (Abies alba), acabado cepillado, para aplicaciones estructurales, clase resistente C24 y protección frente a agentes bióticos que se corresponde con la clase de penetración NP2 (3 mm en las caras laterales de la albura), adherida a la madera sana mediante resina epoxi-acrilato, libre de estireno. Unión de la prótesis y el resto de la madera sana mediante 4 barras nervuradas de fibra de vidrio reforzada con resina de poliéster, de 0,6 m de longitud cada una y 12 mm de diámetro, alojadas en taladros realizados en la prótesis y la madera sana, y relleno de los taladros con la misma resina. Montaje y desmontaje de apeo.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</si>
  <si>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</si>
  <si>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</si>
  <si>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</si>
  <si>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</si>
  <si>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</si>
  <si>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</si>
  <si>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</si>
  <si>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mt08ema050b</t>
  </si>
  <si>
    <t xml:space="preserve">m³</t>
  </si>
  <si>
    <t xml:space="preserve">Madera para encofrar, de 26 mm de espesor.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</si>
  <si>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</si>
  <si>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</si>
  <si>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</si>
  <si>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</si>
  <si>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</si>
  <si>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</si>
  <si>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</si>
  <si>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</si>
  <si>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</si>
  <si>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mt50spa050m</t>
  </si>
  <si>
    <t xml:space="preserve">m³</t>
  </si>
  <si>
    <t xml:space="preserve">Tablón de madera de pino, dimensiones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</si>
  <si>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</si>
  <si>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</si>
  <si>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</si>
  <si>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</si>
  <si>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</si>
  <si>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</si>
  <si>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mt26reh100a</t>
  </si>
  <si>
    <t xml:space="preserve">Ud</t>
  </si>
  <si>
    <t xml:space="preserve">Cartucho de 380 ml de resina epoxi-acrilato, libre de estireno, de dos componentes, con dosificador y boquilla de mezcla automática, para anclajes estructurales verticales y horizontales.</t>
  </si>
  <si>
    <t xml:space="preserve">mt07mee014ia</t>
  </si>
  <si>
    <t xml:space="preserve">m³</t>
  </si>
  <si>
    <t xml:space="preserve">Madera aserrada de abeto (Abies alba), acabado cepillado, para aplicaciones estructurales, clase resistente C24 y protección frente a agentes bióticos que se corresponde con la clase de penetración NP2 (3 mm en las caras laterales de la albura), trabajada en taller.</t>
  </si>
  <si>
    <t xml:space="preserve">mt07cef010f</t>
  </si>
  <si>
    <t xml:space="preserve">m</t>
  </si>
  <si>
    <t xml:space="preserve">Barra nervurada de fibra de vidrio reforzada con resina de poliéster, de 12 mm de diámetro, con superficie arenada como mejora de la adherencia, para armado y refuerzo estructural.</t>
  </si>
  <si>
    <t xml:space="preserve">Subtotal materiales:</t>
  </si>
  <si>
    <t xml:space="preserve">Equipo</t>
  </si>
  <si>
    <t xml:space="preserve">mq09sie010</t>
  </si>
  <si>
    <t xml:space="preserve">h</t>
  </si>
  <si>
    <t xml:space="preserve">Motosierra a gasolina, de 50 cm de espada y 2 kW de potencia.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</si>
  <si>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</si>
  <si>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</si>
  <si>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</si>
  <si>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</si>
  <si>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</si>
  <si>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mo112</t>
  </si>
  <si>
    <t xml:space="preserve">h</t>
  </si>
  <si>
    <t xml:space="preserve">Peón especializado de construcción.</t>
  </si>
  <si>
    <t xml:space="preserve">mo058</t>
  </si>
  <si>
    <t xml:space="preserve">h</t>
  </si>
  <si>
    <t xml:space="preserve">Medio oficial carpintero.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</si>
  <si>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</si>
  <si>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</si>
  <si>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</si>
  <si>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</si>
  <si>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</si>
  <si>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</si>
  <si>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</si>
  <si>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72,27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</si>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</sst>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1.36" customWidth="1"/>
    <col min="4" max="4" width="6.29" customWidth="1"/>
    <col min="5" max="5" width="71.74" customWidth="1"/>
    <col min="6" max="6" width="11.56" customWidth="1"/>
    <col min="7" max="7" width="14.4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11862.1</v>
      </c>
      <c r="H10" s="12">
        <f ca="1">ROUND(INDIRECT(ADDRESS(ROW()+(0), COLUMN()+(-2), 1))*INDIRECT(ADDRESS(ROW()+(0), COLUMN()+(-1), 1)), 2)</f>
        <v>71.17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46.22</v>
      </c>
      <c r="H11" s="12">
        <f ca="1">ROUND(INDIRECT(ADDRESS(ROW()+(0), COLUMN()+(-2), 1))*INDIRECT(ADDRESS(ROW()+(0), COLUMN()+(-1), 1)), 2)</f>
        <v>4.62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0.05</v>
      </c>
      <c r="G12" s="12">
        <v>269.59</v>
      </c>
      <c r="H12" s="12">
        <f ca="1">ROUND(INDIRECT(ADDRESS(ROW()+(0), COLUMN()+(-2), 1))*INDIRECT(ADDRESS(ROW()+(0), COLUMN()+(-1), 1)), 2)</f>
        <v>13.48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0.03</v>
      </c>
      <c r="G13" s="12">
        <v>55.59</v>
      </c>
      <c r="H13" s="12">
        <f ca="1">ROUND(INDIRECT(ADDRESS(ROW()+(0), COLUMN()+(-2), 1))*INDIRECT(ADDRESS(ROW()+(0), COLUMN()+(-1), 1)), 2)</f>
        <v>1.67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0.001</v>
      </c>
      <c r="G14" s="12">
        <v>13532</v>
      </c>
      <c r="H14" s="12">
        <f ca="1">ROUND(INDIRECT(ADDRESS(ROW()+(0), COLUMN()+(-2), 1))*INDIRECT(ADDRESS(ROW()+(0), COLUMN()+(-1), 1)), 2)</f>
        <v>13.53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0.14</v>
      </c>
      <c r="G15" s="12">
        <v>57.68</v>
      </c>
      <c r="H15" s="12">
        <f ca="1">ROUND(INDIRECT(ADDRESS(ROW()+(0), COLUMN()+(-2), 1))*INDIRECT(ADDRESS(ROW()+(0), COLUMN()+(-1), 1)), 2)</f>
        <v>8.08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0.014</v>
      </c>
      <c r="G16" s="12">
        <v>593.19</v>
      </c>
      <c r="H16" s="12">
        <f ca="1">ROUND(INDIRECT(ADDRESS(ROW()+(0), COLUMN()+(-2), 1))*INDIRECT(ADDRESS(ROW()+(0), COLUMN()+(-1), 1)), 2)</f>
        <v>8.3</v>
      </c>
    </row>
    <row r="17" spans="1:8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0.639</v>
      </c>
      <c r="G17" s="12">
        <v>505.33</v>
      </c>
      <c r="H17" s="12">
        <f ca="1">ROUND(INDIRECT(ADDRESS(ROW()+(0), COLUMN()+(-2), 1))*INDIRECT(ADDRESS(ROW()+(0), COLUMN()+(-1), 1)), 2)</f>
        <v>322.91</v>
      </c>
    </row>
    <row r="18" spans="1:8" ht="45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0.008</v>
      </c>
      <c r="G18" s="12">
        <v>18752</v>
      </c>
      <c r="H18" s="12">
        <f ca="1">ROUND(INDIRECT(ADDRESS(ROW()+(0), COLUMN()+(-2), 1))*INDIRECT(ADDRESS(ROW()+(0), COLUMN()+(-1), 1)), 2)</f>
        <v>150.02</v>
      </c>
    </row>
    <row r="19" spans="1:8" ht="34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3">
        <v>2.4</v>
      </c>
      <c r="G19" s="14">
        <v>278.42</v>
      </c>
      <c r="H19" s="14">
        <f ca="1">ROUND(INDIRECT(ADDRESS(ROW()+(0), COLUMN()+(-2), 1))*INDIRECT(ADDRESS(ROW()+(0), COLUMN()+(-1), 1)), 2)</f>
        <v>668.21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1261.99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3">
        <v>0.063</v>
      </c>
      <c r="G22" s="14">
        <v>106.05</v>
      </c>
      <c r="H22" s="14">
        <f ca="1">ROUND(INDIRECT(ADDRESS(ROW()+(0), COLUMN()+(-2), 1))*INDIRECT(ADDRESS(ROW()+(0), COLUMN()+(-1), 1)), 2)</f>
        <v>6.68</v>
      </c>
    </row>
    <row r="23" spans="1:8" ht="13.50" thickBot="1" customHeight="1">
      <c r="A23" s="15"/>
      <c r="B23" s="15"/>
      <c r="C23" s="15"/>
      <c r="D23" s="15"/>
      <c r="E23" s="15"/>
      <c r="F23" s="9" t="s">
        <v>47</v>
      </c>
      <c r="G23" s="9"/>
      <c r="H23" s="17">
        <f ca="1">ROUND(SUM(INDIRECT(ADDRESS(ROW()+(-1), COLUMN()+(0), 1))), 2)</f>
        <v>6.68</v>
      </c>
    </row>
    <row r="24" spans="1:8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5"/>
      <c r="H24" s="15"/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0.669</v>
      </c>
      <c r="G25" s="12">
        <v>377.17</v>
      </c>
      <c r="H25" s="12">
        <f ca="1">ROUND(INDIRECT(ADDRESS(ROW()+(0), COLUMN()+(-2), 1))*INDIRECT(ADDRESS(ROW()+(0), COLUMN()+(-1), 1)), 2)</f>
        <v>252.33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1">
        <v>0.383</v>
      </c>
      <c r="G26" s="12">
        <v>256.29</v>
      </c>
      <c r="H26" s="12">
        <f ca="1">ROUND(INDIRECT(ADDRESS(ROW()+(0), COLUMN()+(-2), 1))*INDIRECT(ADDRESS(ROW()+(0), COLUMN()+(-1), 1)), 2)</f>
        <v>98.16</v>
      </c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0.295</v>
      </c>
      <c r="G27" s="12">
        <v>263.5</v>
      </c>
      <c r="H27" s="12">
        <f ca="1">ROUND(INDIRECT(ADDRESS(ROW()+(0), COLUMN()+(-2), 1))*INDIRECT(ADDRESS(ROW()+(0), COLUMN()+(-1), 1)), 2)</f>
        <v>77.73</v>
      </c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3">
        <v>0.295</v>
      </c>
      <c r="G28" s="14">
        <v>252.16</v>
      </c>
      <c r="H28" s="14">
        <f ca="1">ROUND(INDIRECT(ADDRESS(ROW()+(0), COLUMN()+(-2), 1))*INDIRECT(ADDRESS(ROW()+(0), COLUMN()+(-1), 1)), 2)</f>
        <v>74.39</v>
      </c>
    </row>
    <row r="29" spans="1:8" ht="13.50" thickBot="1" customHeight="1">
      <c r="A29" s="15"/>
      <c r="B29" s="15"/>
      <c r="C29" s="15"/>
      <c r="D29" s="15"/>
      <c r="E29" s="15"/>
      <c r="F29" s="9" t="s">
        <v>61</v>
      </c>
      <c r="G29" s="9"/>
      <c r="H29" s="17">
        <f ca="1">ROUND(SUM(INDIRECT(ADDRESS(ROW()+(-1), COLUMN()+(0), 1)),INDIRECT(ADDRESS(ROW()+(-2), COLUMN()+(0), 1)),INDIRECT(ADDRESS(ROW()+(-3), COLUMN()+(0), 1)),INDIRECT(ADDRESS(ROW()+(-4), COLUMN()+(0), 1))), 2)</f>
        <v>502.61</v>
      </c>
    </row>
    <row r="30" spans="1:8" ht="13.50" thickBot="1" customHeight="1">
      <c r="A30" s="15">
        <v>4</v>
      </c>
      <c r="B30" s="15"/>
      <c r="C30" s="15"/>
      <c r="D30" s="15"/>
      <c r="E30" s="18" t="s">
        <v>62</v>
      </c>
      <c r="F30" s="18"/>
      <c r="G30" s="15"/>
      <c r="H30" s="15"/>
    </row>
    <row r="31" spans="1:8" ht="13.50" thickBot="1" customHeight="1">
      <c r="A31" s="19"/>
      <c r="B31" s="19"/>
      <c r="C31" s="20" t="s">
        <v>63</v>
      </c>
      <c r="D31" s="20"/>
      <c r="E31" s="19" t="s">
        <v>64</v>
      </c>
      <c r="F31" s="13">
        <v>2</v>
      </c>
      <c r="G31" s="14">
        <f ca="1">ROUND(SUM(INDIRECT(ADDRESS(ROW()+(-2), COLUMN()+(1), 1)),INDIRECT(ADDRESS(ROW()+(-8), COLUMN()+(1), 1)),INDIRECT(ADDRESS(ROW()+(-11), COLUMN()+(1), 1))), 2)</f>
        <v>1771.28</v>
      </c>
      <c r="H31" s="14">
        <f ca="1">ROUND(INDIRECT(ADDRESS(ROW()+(0), COLUMN()+(-2), 1))*INDIRECT(ADDRESS(ROW()+(0), COLUMN()+(-1), 1))/100, 2)</f>
        <v>35.43</v>
      </c>
    </row>
    <row r="32" spans="1:8" ht="13.50" thickBot="1" customHeight="1">
      <c r="A32" s="21" t="s">
        <v>65</v>
      </c>
      <c r="B32" s="21"/>
      <c r="C32" s="22"/>
      <c r="D32" s="22"/>
      <c r="E32" s="23"/>
      <c r="F32" s="24" t="s">
        <v>66</v>
      </c>
      <c r="G32" s="25"/>
      <c r="H32" s="26">
        <f ca="1">ROUND(SUM(INDIRECT(ADDRESS(ROW()+(-1), COLUMN()+(0), 1)),INDIRECT(ADDRESS(ROW()+(-3), COLUMN()+(0), 1)),INDIRECT(ADDRESS(ROW()+(-9), COLUMN()+(0), 1)),INDIRECT(ADDRESS(ROW()+(-12), COLUMN()+(0), 1))), 2)</f>
        <v>1806.71</v>
      </c>
    </row>
  </sheetData>
  <mergeCells count="6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  <mergeCell ref="F29:G29"/>
    <mergeCell ref="A30:B30"/>
    <mergeCell ref="C30:D30"/>
    <mergeCell ref="E30:F30"/>
    <mergeCell ref="A31:B31"/>
    <mergeCell ref="C31:D31"/>
    <mergeCell ref="A32:E32"/>
    <mergeCell ref="F32:G32"/>
  </mergeCells>
  <pageMargins left="0.147638" right="0.147638" top="0.206693" bottom="0.206693" header="0.0" footer="0.0"/>
  <pageSetup paperSize="9" orientation="portrait"/>
  <rowBreaks count="0" manualBreakCount="0">
    </rowBreaks>
</worksheet>
</file>