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<sst xmlns="http://schemas.openxmlformats.org/spreadsheetml/2006/main" count="37" uniqueCount="37">
  <si>
    <t xml:space="preserve"/>
  </si>
  <si>
    <t xml:space="preserve">IGD110</t>
  </si>
  <si>
    <t xml:space="preserve">Ud</t>
  </si>
  <si>
    <t xml:space="preserve">Tanque de gases licuados del petróleo (GLP), subterráneo.</t>
  </si>
  <si>
    <r>
      <rPr>
        <sz val="8.25"/>
        <color rgb="FF000000"/>
        <rFont val="Arial"/>
        <family val="2"/>
      </rPr>
      <t xml:space="preserve">Tanque homologado de gases licuados del petróleo (GLP), enterrado, de chapa de acero, de 1200 mm de diámetro y 2450 mm de longitud, con una capacidad de 2450 litros. Incluso cámara de inspección de acero inoxidable con tapa, indicador de nivel, tubo buzo para toma de gas en fase líquida, valvulería, manómetro, tapón de drenaje, accesorios de conexión, borne de toma de tierra y zuncho. El precio no incluye la obra civil, la toma de tierra ni el equipo de protección catódica.</t>
    </r>
    <r>
      <rPr>
        <sz val="8.25"/>
        <color rgb="FF000000"/>
        <rFont val="Arial"/>
        <family val="2"/>
      </rPr>
      <t xml:space="preserve">
</t>
    </r>
  </si>
  <si>
    <t xml:space="preserve">Ítem</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</si>
  <si>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</si>
  <si>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</si>
  <si>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</si>
  <si>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</si>
  <si>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</si>
  <si>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</si>
  <si>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mt43dep020abcb</t>
  </si>
  <si>
    <t xml:space="preserve">Ud</t>
  </si>
  <si>
    <t xml:space="preserve">Tanque homologado de gases licuados del petróleo (GLP), enterrado, de chapa de acero, de 1200 mm de diámetro y 2450 mm de longitud, con una capacidad de 2450 litros. Tratamiento exterior: granallado SA 2 1/2, imprimación antioxidante y acabado con esmalte de poliuretano color negro. Incluso cámara de inspección de acero inoxidable con tapa, boca para la carga, indicador de nivel magnético, tubo buzo para toma de gas en fase líquida, valvulería, manómetro, tapón de drenaje, accesorios de conexión, borne de toma de tierra y elementos de protección según normativa.</t>
  </si>
  <si>
    <t xml:space="preserve">mt43dep060d</t>
  </si>
  <si>
    <t xml:space="preserve">Ud</t>
  </si>
  <si>
    <t xml:space="preserve">Zuncho formado por placas de anclaje, tensores, grilletes, cable de acero y protección de yute alquitranado, para tanque de gases licuados del petróleo (GLP), enterrado.</t>
  </si>
  <si>
    <t xml:space="preserve">Subtotal materiales:</t>
  </si>
  <si>
    <t xml:space="preserve">Equipo</t>
  </si>
  <si>
    <t xml:space="preserve">mq04cag010a</t>
  </si>
  <si>
    <t xml:space="preserve">h</t>
  </si>
  <si>
    <t xml:space="preserve">Camión con grúa de hasta 6 t.</t>
  </si>
  <si>
    <t xml:space="preserve">Subtotal equipo:</t>
  </si>
  <si>
    <t xml:space="preserve">Mano de obra</t>
  </si>
  <si>
    <t xml:space="preserve">mo010</t>
  </si>
  <si>
    <t xml:space="preserve">h</t>
  </si>
  <si>
    <t xml:space="preserve">Oficial instalador gasista.</t>
  </si>
  <si>
    <t xml:space="preserve">mo109</t>
  </si>
  <si>
    <t xml:space="preserve">h</t>
  </si>
  <si>
    <t xml:space="preserve">Medio oficial instalador gasista.</t>
  </si>
  <si>
    <t xml:space="preserve">Subtotal mano de obra:</t>
  </si>
  <si>
    <t xml:space="preserve">Herramientas</t>
  </si>
  <si>
    <t xml:space="preserve">%</t>
  </si>
  <si>
    <t xml:space="preserve">Herramientas</t>
  </si>
  <si>
    <t xml:space="preserve">Coste de mantenimiento decenal: $u 9.648,67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</si>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</sst>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6.12" customWidth="1"/>
    <col min="3" max="3" width="1.87" customWidth="1"/>
    <col min="4" max="4" width="7.65" customWidth="1"/>
    <col min="5" max="5" width="66.81" customWidth="1"/>
    <col min="6" max="6" width="11.73" customWidth="1"/>
    <col min="7" max="7" width="14.28"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87.00" thickBot="1" customHeight="1">
      <c r="A10" s="1" t="s">
        <v>12</v>
      </c>
      <c r="B10" s="1"/>
      <c r="C10" s="1"/>
      <c r="D10" s="10" t="s">
        <v>13</v>
      </c>
      <c r="E10" s="1" t="s">
        <v>14</v>
      </c>
      <c r="F10" s="11">
        <v>1</v>
      </c>
      <c r="G10" s="12">
        <v>94247.2</v>
      </c>
      <c r="H10" s="12">
        <f ca="1">ROUND(INDIRECT(ADDRESS(ROW()+(0), COLUMN()+(-2), 1))*INDIRECT(ADDRESS(ROW()+(0), COLUMN()+(-1), 1)), 2)</f>
        <v>94247.2</v>
      </c>
    </row>
    <row r="11" spans="1:8" ht="34.50" thickBot="1" customHeight="1">
      <c r="A11" s="1" t="s">
        <v>15</v>
      </c>
      <c r="B11" s="1"/>
      <c r="C11" s="1"/>
      <c r="D11" s="10" t="s">
        <v>16</v>
      </c>
      <c r="E11" s="1" t="s">
        <v>17</v>
      </c>
      <c r="F11" s="13">
        <v>1</v>
      </c>
      <c r="G11" s="14">
        <v>2217.17</v>
      </c>
      <c r="H11" s="14">
        <f ca="1">ROUND(INDIRECT(ADDRESS(ROW()+(0), COLUMN()+(-2), 1))*INDIRECT(ADDRESS(ROW()+(0), COLUMN()+(-1), 1)), 2)</f>
        <v>2217.17</v>
      </c>
    </row>
    <row r="12" spans="1:8" ht="13.50" thickBot="1" customHeight="1">
      <c r="A12" s="15"/>
      <c r="B12" s="15"/>
      <c r="C12" s="15"/>
      <c r="D12" s="15"/>
      <c r="E12" s="15"/>
      <c r="F12" s="9" t="s">
        <v>18</v>
      </c>
      <c r="G12" s="9"/>
      <c r="H12" s="17">
        <f ca="1">ROUND(SUM(INDIRECT(ADDRESS(ROW()+(-1), COLUMN()+(0), 1)),INDIRECT(ADDRESS(ROW()+(-2), COLUMN()+(0), 1))), 2)</f>
        <v>96464.4</v>
      </c>
    </row>
    <row r="13" spans="1:8" ht="13.50" thickBot="1" customHeight="1">
      <c r="A13" s="15">
        <v>2</v>
      </c>
      <c r="B13" s="15"/>
      <c r="C13" s="15"/>
      <c r="D13" s="15"/>
      <c r="E13" s="18" t="s">
        <v>19</v>
      </c>
      <c r="F13" s="18"/>
      <c r="G13" s="15"/>
      <c r="H13" s="15"/>
    </row>
    <row r="14" spans="1:8" ht="13.50" thickBot="1" customHeight="1">
      <c r="A14" s="1" t="s">
        <v>20</v>
      </c>
      <c r="B14" s="1"/>
      <c r="C14" s="1"/>
      <c r="D14" s="10" t="s">
        <v>21</v>
      </c>
      <c r="E14" s="1" t="s">
        <v>22</v>
      </c>
      <c r="F14" s="13">
        <v>0.25</v>
      </c>
      <c r="G14" s="14">
        <v>1748.09</v>
      </c>
      <c r="H14" s="14">
        <f ca="1">ROUND(INDIRECT(ADDRESS(ROW()+(0), COLUMN()+(-2), 1))*INDIRECT(ADDRESS(ROW()+(0), COLUMN()+(-1), 1)), 2)</f>
        <v>437.02</v>
      </c>
    </row>
    <row r="15" spans="1:8" ht="13.50" thickBot="1" customHeight="1">
      <c r="A15" s="15"/>
      <c r="B15" s="15"/>
      <c r="C15" s="15"/>
      <c r="D15" s="15"/>
      <c r="E15" s="15"/>
      <c r="F15" s="9" t="s">
        <v>23</v>
      </c>
      <c r="G15" s="9"/>
      <c r="H15" s="17">
        <f ca="1">ROUND(SUM(INDIRECT(ADDRESS(ROW()+(-1), COLUMN()+(0), 1))), 2)</f>
        <v>437.02</v>
      </c>
    </row>
    <row r="16" spans="1:8" ht="13.50" thickBot="1" customHeight="1">
      <c r="A16" s="15">
        <v>3</v>
      </c>
      <c r="B16" s="15"/>
      <c r="C16" s="15"/>
      <c r="D16" s="15"/>
      <c r="E16" s="18" t="s">
        <v>24</v>
      </c>
      <c r="F16" s="18"/>
      <c r="G16" s="15"/>
      <c r="H16" s="15"/>
    </row>
    <row r="17" spans="1:8" ht="13.50" thickBot="1" customHeight="1">
      <c r="A17" s="1" t="s">
        <v>25</v>
      </c>
      <c r="B17" s="1"/>
      <c r="C17" s="1"/>
      <c r="D17" s="10" t="s">
        <v>26</v>
      </c>
      <c r="E17" s="1" t="s">
        <v>27</v>
      </c>
      <c r="F17" s="11">
        <v>12.642</v>
      </c>
      <c r="G17" s="12">
        <v>387.56</v>
      </c>
      <c r="H17" s="12">
        <f ca="1">ROUND(INDIRECT(ADDRESS(ROW()+(0), COLUMN()+(-2), 1))*INDIRECT(ADDRESS(ROW()+(0), COLUMN()+(-1), 1)), 2)</f>
        <v>4899.53</v>
      </c>
    </row>
    <row r="18" spans="1:8" ht="13.50" thickBot="1" customHeight="1">
      <c r="A18" s="1" t="s">
        <v>28</v>
      </c>
      <c r="B18" s="1"/>
      <c r="C18" s="1"/>
      <c r="D18" s="10" t="s">
        <v>29</v>
      </c>
      <c r="E18" s="1" t="s">
        <v>30</v>
      </c>
      <c r="F18" s="13">
        <v>12.642</v>
      </c>
      <c r="G18" s="14">
        <v>261.38</v>
      </c>
      <c r="H18" s="14">
        <f ca="1">ROUND(INDIRECT(ADDRESS(ROW()+(0), COLUMN()+(-2), 1))*INDIRECT(ADDRESS(ROW()+(0), COLUMN()+(-1), 1)), 2)</f>
        <v>3304.37</v>
      </c>
    </row>
    <row r="19" spans="1:8" ht="13.50" thickBot="1" customHeight="1">
      <c r="A19" s="15"/>
      <c r="B19" s="15"/>
      <c r="C19" s="15"/>
      <c r="D19" s="15"/>
      <c r="E19" s="15"/>
      <c r="F19" s="9" t="s">
        <v>31</v>
      </c>
      <c r="G19" s="9"/>
      <c r="H19" s="17">
        <f ca="1">ROUND(SUM(INDIRECT(ADDRESS(ROW()+(-1), COLUMN()+(0), 1)),INDIRECT(ADDRESS(ROW()+(-2), COLUMN()+(0), 1))), 2)</f>
        <v>8203.9</v>
      </c>
    </row>
    <row r="20" spans="1:8" ht="13.50" thickBot="1" customHeight="1">
      <c r="A20" s="15">
        <v>4</v>
      </c>
      <c r="B20" s="15"/>
      <c r="C20" s="15"/>
      <c r="D20" s="15"/>
      <c r="E20" s="18" t="s">
        <v>32</v>
      </c>
      <c r="F20" s="18"/>
      <c r="G20" s="15"/>
      <c r="H20" s="15"/>
    </row>
    <row r="21" spans="1:8" ht="13.50" thickBot="1" customHeight="1">
      <c r="A21" s="19"/>
      <c r="B21" s="19"/>
      <c r="C21" s="19"/>
      <c r="D21" s="20" t="s">
        <v>33</v>
      </c>
      <c r="E21" s="19" t="s">
        <v>34</v>
      </c>
      <c r="F21" s="13">
        <v>2</v>
      </c>
      <c r="G21" s="14">
        <f ca="1">ROUND(SUM(INDIRECT(ADDRESS(ROW()+(-2), COLUMN()+(1), 1)),INDIRECT(ADDRESS(ROW()+(-6), COLUMN()+(1), 1)),INDIRECT(ADDRESS(ROW()+(-9), COLUMN()+(1), 1))), 2)</f>
        <v>105105</v>
      </c>
      <c r="H21" s="14">
        <f ca="1">ROUND(INDIRECT(ADDRESS(ROW()+(0), COLUMN()+(-2), 1))*INDIRECT(ADDRESS(ROW()+(0), COLUMN()+(-1), 1))/100, 2)</f>
        <v>2102.11</v>
      </c>
    </row>
    <row r="22" spans="1:8" ht="13.50" thickBot="1" customHeight="1">
      <c r="A22" s="21" t="s">
        <v>35</v>
      </c>
      <c r="B22" s="21"/>
      <c r="C22" s="21"/>
      <c r="D22" s="22"/>
      <c r="E22" s="23"/>
      <c r="F22" s="24" t="s">
        <v>36</v>
      </c>
      <c r="G22" s="25"/>
      <c r="H22" s="26">
        <f ca="1">ROUND(SUM(INDIRECT(ADDRESS(ROW()+(-1), COLUMN()+(0), 1)),INDIRECT(ADDRESS(ROW()+(-3), COLUMN()+(0), 1)),INDIRECT(ADDRESS(ROW()+(-7), COLUMN()+(0), 1)),INDIRECT(ADDRESS(ROW()+(-10), COLUMN()+(0), 1))), 2)</f>
        <v>107207</v>
      </c>
    </row>
  </sheetData>
  <mergeCells count="26">
    <mergeCell ref="A1:H1"/>
    <mergeCell ref="C3:H3"/>
    <mergeCell ref="A5:H5"/>
    <mergeCell ref="A8:C8"/>
    <mergeCell ref="A9:C9"/>
    <mergeCell ref="E9:F9"/>
    <mergeCell ref="A10:C10"/>
    <mergeCell ref="A11:C11"/>
    <mergeCell ref="A12:C12"/>
    <mergeCell ref="F12:G12"/>
    <mergeCell ref="A13:C13"/>
    <mergeCell ref="E13:F13"/>
    <mergeCell ref="A14:C14"/>
    <mergeCell ref="A15:C15"/>
    <mergeCell ref="F15:G15"/>
    <mergeCell ref="A16:C16"/>
    <mergeCell ref="E16:F16"/>
    <mergeCell ref="A17:C17"/>
    <mergeCell ref="A18:C18"/>
    <mergeCell ref="A19:C19"/>
    <mergeCell ref="F19:G19"/>
    <mergeCell ref="A20:C20"/>
    <mergeCell ref="E20:F20"/>
    <mergeCell ref="A21:C21"/>
    <mergeCell ref="A22:E22"/>
    <mergeCell ref="F22:G22"/>
  </mergeCells>
  <pageMargins left="0.147638" right="0.147638" top="0.206693" bottom="0.206693" header="0.0" footer="0.0"/>
  <pageSetup paperSize="9" orientation="portrait"/>
  <rowBreaks count="0" manualBreakCount="0">
    </rowBreaks>
</worksheet>
</file>