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<sst xmlns="http://schemas.openxmlformats.org/spreadsheetml/2006/main" count="38" uniqueCount="38">
  <si>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</si>
  <si>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IGD112</t>
  </si>
  <si>
    <t xml:space="preserve">Ud</t>
  </si>
  <si>
    <t xml:space="preserve">Equipo de protección catódica, para tanque de gas licuado del petróleo (GLP), subterráneo.</t>
  </si>
  <si>
    <r>
      <rPr>
        <sz val="8.25"/>
        <color rgb="FF000000"/>
        <rFont val="Arial"/>
        <family val="2"/>
      </rPr>
      <t xml:space="preserve">Equipo de protección catódica formado por 22 ánodos de magnesio de aleación AZ-63, de 1,5 V, colocados dentro de sacos rellenos con una mezcla de yeso y bentonita, conexionados a cables unipolares de cobre de 2,5 mm² de sección y 4 m de longitud, con aislamiento de PVC, para tanque de gas licuado del petróleo (GLP), subterráneo en foso relleno con tierra de la propia excavación, tamizada, de chapa de acero, con una capacidad de 59400 litros. Incluso cables de unión, caja de conexiones, soporte, accesorios y elementos de sujeción. El precio no incluye la obra civil ni el relleno.</t>
    </r>
    <r>
      <rPr>
        <sz val="8.25"/>
        <color rgb="FF000000"/>
        <rFont val="Arial"/>
        <family val="2"/>
      </rPr>
      <t xml:space="preserve">
</t>
    </r>
  </si>
  <si>
    <t xml:space="preserve">Ítem</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</si>
  <si>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</si>
  <si>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</si>
  <si>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</si>
  <si>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</si>
  <si>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</si>
  <si>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</si>
  <si>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mt43dep023f</t>
  </si>
  <si>
    <t xml:space="preserve">Ud</t>
  </si>
  <si>
    <t xml:space="preserve">Ánodo de magnesio de aleación AZ-63, de 1,5 V, de 85 mm de diámetro y 725 mm de longitud, de 7,7 kg, colocado dentro de un saco de algodón puro relleno con una mezcla de yeso y bentonita y conexionado a un cable unipolar de cobre de 2,5 mm² de sección y 4 m de longitud, con aislamiento de PVC, de 19,8 kg de peso total.</t>
  </si>
  <si>
    <t xml:space="preserve">mt35cun030b</t>
  </si>
  <si>
    <t xml:space="preserve">m</t>
  </si>
  <si>
    <t xml:space="preserve">Cable unipolar RV-K, siendo su tensión asignada de 0,6/1 kV, reacción al fuego clase Eca según UNE-EN 50575, con conductor de cobre clase 5 (-K) de 4 mm² de sección, con aislamiento de polietileno reticulado (R) y techo de PVC (V).</t>
  </si>
  <si>
    <t xml:space="preserve">mt43dep050</t>
  </si>
  <si>
    <t xml:space="preserve">Ud</t>
  </si>
  <si>
    <t xml:space="preserve">Caja de conexiones formada por gabinete metálico, de 200x200x150 mm, grado de protección IP65, con puerta y cerradura de triángulo.</t>
  </si>
  <si>
    <t xml:space="preserve">mt43dep052</t>
  </si>
  <si>
    <t xml:space="preserve">Ud</t>
  </si>
  <si>
    <t xml:space="preserve">Soporte de suelo para caja de conexiones, formado por pie, mástil de acero galvanizado de 1,5 m de longitud y base para fijación de gabinete.</t>
  </si>
  <si>
    <t xml:space="preserve">Subtotal materiales:</t>
  </si>
  <si>
    <t xml:space="preserve">Mano de obra</t>
  </si>
  <si>
    <t xml:space="preserve">mo010</t>
  </si>
  <si>
    <t xml:space="preserve">h</t>
  </si>
  <si>
    <t xml:space="preserve">Oficial instalador gasista.</t>
  </si>
  <si>
    <t xml:space="preserve">mo109</t>
  </si>
  <si>
    <t xml:space="preserve">h</t>
  </si>
  <si>
    <t xml:space="preserve">Medio oficial instalador gasista.</t>
  </si>
  <si>
    <t xml:space="preserve">Subtotal mano de obra:</t>
  </si>
  <si>
    <t xml:space="preserve">Herramientas</t>
  </si>
  <si>
    <t xml:space="preserve">%</t>
  </si>
  <si>
    <t xml:space="preserve">Herramientas</t>
  </si>
  <si>
    <t xml:space="preserve">Coste de mantenimiento decenal: $u 11.292,99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</si>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</sst>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4.93" customWidth="1"/>
    <col min="3" max="3" width="1.19" customWidth="1"/>
    <col min="4" max="4" width="6.46" customWidth="1"/>
    <col min="5" max="5" width="70.89" customWidth="1"/>
    <col min="6" max="6" width="11.22" customWidth="1"/>
    <col min="7" max="7" width="12.75" customWidth="1"/>
    <col min="8" max="8" width="13.6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1">
        <v>22</v>
      </c>
      <c r="G10" s="12">
        <v>5157.31</v>
      </c>
      <c r="H10" s="12">
        <f ca="1">ROUND(INDIRECT(ADDRESS(ROW()+(0), COLUMN()+(-2), 1))*INDIRECT(ADDRESS(ROW()+(0), COLUMN()+(-1), 1)), 2)</f>
        <v>113461</v>
      </c>
    </row>
    <row r="11" spans="1:8" ht="34.50" thickBot="1" customHeight="1">
      <c r="A11" s="1" t="s">
        <v>15</v>
      </c>
      <c r="B11" s="1"/>
      <c r="C11" s="10" t="s">
        <v>16</v>
      </c>
      <c r="D11" s="10"/>
      <c r="E11" s="1" t="s">
        <v>17</v>
      </c>
      <c r="F11" s="11">
        <v>82.18</v>
      </c>
      <c r="G11" s="12">
        <v>56.14</v>
      </c>
      <c r="H11" s="12">
        <f ca="1">ROUND(INDIRECT(ADDRESS(ROW()+(0), COLUMN()+(-2), 1))*INDIRECT(ADDRESS(ROW()+(0), COLUMN()+(-1), 1)), 2)</f>
        <v>4613.59</v>
      </c>
    </row>
    <row r="12" spans="1:8" ht="24.00" thickBot="1" customHeight="1">
      <c r="A12" s="1" t="s">
        <v>18</v>
      </c>
      <c r="B12" s="1"/>
      <c r="C12" s="10" t="s">
        <v>19</v>
      </c>
      <c r="D12" s="10"/>
      <c r="E12" s="1" t="s">
        <v>20</v>
      </c>
      <c r="F12" s="11">
        <v>1</v>
      </c>
      <c r="G12" s="12">
        <v>2377.44</v>
      </c>
      <c r="H12" s="12">
        <f ca="1">ROUND(INDIRECT(ADDRESS(ROW()+(0), COLUMN()+(-2), 1))*INDIRECT(ADDRESS(ROW()+(0), COLUMN()+(-1), 1)), 2)</f>
        <v>2377.44</v>
      </c>
    </row>
    <row r="13" spans="1:8" ht="24.00" thickBot="1" customHeight="1">
      <c r="A13" s="1" t="s">
        <v>21</v>
      </c>
      <c r="B13" s="1"/>
      <c r="C13" s="10" t="s">
        <v>22</v>
      </c>
      <c r="D13" s="10"/>
      <c r="E13" s="1" t="s">
        <v>23</v>
      </c>
      <c r="F13" s="13">
        <v>1</v>
      </c>
      <c r="G13" s="14">
        <v>1332.1</v>
      </c>
      <c r="H13" s="14">
        <f ca="1">ROUND(INDIRECT(ADDRESS(ROW()+(0), COLUMN()+(-2), 1))*INDIRECT(ADDRESS(ROW()+(0), COLUMN()+(-1), 1)), 2)</f>
        <v>1332.1</v>
      </c>
    </row>
    <row r="14" spans="1:8" ht="13.50" thickBot="1" customHeight="1">
      <c r="A14" s="15"/>
      <c r="B14" s="15"/>
      <c r="C14" s="15"/>
      <c r="D14" s="15"/>
      <c r="E14" s="15"/>
      <c r="F14" s="9" t="s">
        <v>24</v>
      </c>
      <c r="G14" s="9"/>
      <c r="H14" s="17">
        <f ca="1">ROUND(SUM(INDIRECT(ADDRESS(ROW()+(-1), COLUMN()+(0), 1)),INDIRECT(ADDRESS(ROW()+(-2), COLUMN()+(0), 1)),INDIRECT(ADDRESS(ROW()+(-3), COLUMN()+(0), 1)),INDIRECT(ADDRESS(ROW()+(-4), COLUMN()+(0), 1))), 2)</f>
        <v>121784</v>
      </c>
    </row>
    <row r="15" spans="1:8" ht="13.50" thickBot="1" customHeight="1">
      <c r="A15" s="15">
        <v>2</v>
      </c>
      <c r="B15" s="15"/>
      <c r="C15" s="15"/>
      <c r="D15" s="15"/>
      <c r="E15" s="18" t="s">
        <v>25</v>
      </c>
      <c r="F15" s="18"/>
      <c r="G15" s="15"/>
      <c r="H15" s="15"/>
    </row>
    <row r="16" spans="1:8" ht="13.50" thickBot="1" customHeight="1">
      <c r="A16" s="1" t="s">
        <v>26</v>
      </c>
      <c r="B16" s="1"/>
      <c r="C16" s="10" t="s">
        <v>27</v>
      </c>
      <c r="D16" s="10"/>
      <c r="E16" s="1" t="s">
        <v>28</v>
      </c>
      <c r="F16" s="11">
        <v>1.974</v>
      </c>
      <c r="G16" s="12">
        <v>373.16</v>
      </c>
      <c r="H16" s="12">
        <f ca="1">ROUND(INDIRECT(ADDRESS(ROW()+(0), COLUMN()+(-2), 1))*INDIRECT(ADDRESS(ROW()+(0), COLUMN()+(-1), 1)), 2)</f>
        <v>736.62</v>
      </c>
    </row>
    <row r="17" spans="1:8" ht="13.50" thickBot="1" customHeight="1">
      <c r="A17" s="1" t="s">
        <v>29</v>
      </c>
      <c r="B17" s="1"/>
      <c r="C17" s="10" t="s">
        <v>30</v>
      </c>
      <c r="D17" s="10"/>
      <c r="E17" s="1" t="s">
        <v>31</v>
      </c>
      <c r="F17" s="13">
        <v>1.974</v>
      </c>
      <c r="G17" s="14">
        <v>251.66</v>
      </c>
      <c r="H17" s="14">
        <f ca="1">ROUND(INDIRECT(ADDRESS(ROW()+(0), COLUMN()+(-2), 1))*INDIRECT(ADDRESS(ROW()+(0), COLUMN()+(-1), 1)), 2)</f>
        <v>496.78</v>
      </c>
    </row>
    <row r="18" spans="1:8" ht="13.50" thickBot="1" customHeight="1">
      <c r="A18" s="15"/>
      <c r="B18" s="15"/>
      <c r="C18" s="15"/>
      <c r="D18" s="15"/>
      <c r="E18" s="15"/>
      <c r="F18" s="9" t="s">
        <v>32</v>
      </c>
      <c r="G18" s="9"/>
      <c r="H18" s="17">
        <f ca="1">ROUND(SUM(INDIRECT(ADDRESS(ROW()+(-1), COLUMN()+(0), 1)),INDIRECT(ADDRESS(ROW()+(-2), COLUMN()+(0), 1))), 2)</f>
        <v>1233.4</v>
      </c>
    </row>
    <row r="19" spans="1:8" ht="13.50" thickBot="1" customHeight="1">
      <c r="A19" s="15">
        <v>3</v>
      </c>
      <c r="B19" s="15"/>
      <c r="C19" s="15"/>
      <c r="D19" s="15"/>
      <c r="E19" s="18" t="s">
        <v>33</v>
      </c>
      <c r="F19" s="18"/>
      <c r="G19" s="15"/>
      <c r="H19" s="15"/>
    </row>
    <row r="20" spans="1:8" ht="13.50" thickBot="1" customHeight="1">
      <c r="A20" s="19"/>
      <c r="B20" s="19"/>
      <c r="C20" s="20" t="s">
        <v>34</v>
      </c>
      <c r="D20" s="20"/>
      <c r="E20" s="19" t="s">
        <v>35</v>
      </c>
      <c r="F20" s="13">
        <v>2</v>
      </c>
      <c r="G20" s="14">
        <f ca="1">ROUND(SUM(INDIRECT(ADDRESS(ROW()+(-2), COLUMN()+(1), 1)),INDIRECT(ADDRESS(ROW()+(-6), COLUMN()+(1), 1))), 2)</f>
        <v>123017</v>
      </c>
      <c r="H20" s="14">
        <f ca="1">ROUND(INDIRECT(ADDRESS(ROW()+(0), COLUMN()+(-2), 1))*INDIRECT(ADDRESS(ROW()+(0), COLUMN()+(-1), 1))/100, 2)</f>
        <v>2460.35</v>
      </c>
    </row>
    <row r="21" spans="1:8" ht="13.50" thickBot="1" customHeight="1">
      <c r="A21" s="21" t="s">
        <v>36</v>
      </c>
      <c r="B21" s="21"/>
      <c r="C21" s="22"/>
      <c r="D21" s="22"/>
      <c r="E21" s="23"/>
      <c r="F21" s="24" t="s">
        <v>37</v>
      </c>
      <c r="G21" s="25"/>
      <c r="H21" s="26">
        <f ca="1">ROUND(SUM(INDIRECT(ADDRESS(ROW()+(-1), COLUMN()+(0), 1)),INDIRECT(ADDRESS(ROW()+(-3), COLUMN()+(0), 1)),INDIRECT(ADDRESS(ROW()+(-7), COLUMN()+(0), 1))), 2)</f>
        <v>125478</v>
      </c>
    </row>
  </sheetData>
  <mergeCells count="3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F14:G14"/>
    <mergeCell ref="A15:B15"/>
    <mergeCell ref="C15:D15"/>
    <mergeCell ref="E15:F15"/>
    <mergeCell ref="A16:B16"/>
    <mergeCell ref="C16:D16"/>
    <mergeCell ref="A17:B17"/>
    <mergeCell ref="C17:D17"/>
    <mergeCell ref="A18:B18"/>
    <mergeCell ref="C18:D18"/>
    <mergeCell ref="F18:G18"/>
    <mergeCell ref="A19:B19"/>
    <mergeCell ref="C19:D19"/>
    <mergeCell ref="E19:F19"/>
    <mergeCell ref="A20:B20"/>
    <mergeCell ref="C20:D20"/>
    <mergeCell ref="A21:E21"/>
    <mergeCell ref="F21:G21"/>
  </mergeCells>
  <pageMargins left="0.147638" right="0.147638" top="0.206693" bottom="0.206693" header="0.0" footer="0.0"/>
  <pageSetup paperSize="9" orientation="portrait"/>
  <rowBreaks count="0" manualBreakCount="0">
    </rowBreaks>
</worksheet>
</file>