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<sst xmlns="http://schemas.openxmlformats.org/spreadsheetml/2006/main" count="35" uniqueCount="35">
  <si>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</si>
  <si>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ICS052</t>
  </si>
  <si>
    <t xml:space="preserve">Ud</t>
  </si>
  <si>
    <t xml:space="preserve">Interacumulador de combinación, para producción de agua caliente sanitaria y calefacción.</t>
  </si>
  <si>
    <r>
      <rPr>
        <sz val="8.25"/>
        <color rgb="FF000000"/>
        <rFont val="Arial"/>
        <family val="2"/>
      </rPr>
      <t xml:space="preserve">Interacumulador combinado, para producción de agua caliente sanitaria y agua para calefacción, de 500 l de capacidad, altura 1640 mm, diámetro 650 mm, con intercambiador de serpentín para agua caliente sanitaria de acero inoxidable, cuba para calefacción con serpentín, aislamiento térmico de 100 mm de espesor de espuma blanda de poliuretano libre de CFC con envolvente de poliestireno. Incluso válvulas de corte, elementos de montaje y accesorios necesarios para su correcto funcionamiento.</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</si>
  <si>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</si>
  <si>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</si>
  <si>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</si>
  <si>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</si>
  <si>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</si>
  <si>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</si>
  <si>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</si>
  <si>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mt38csg400a</t>
  </si>
  <si>
    <t xml:space="preserve">Ud</t>
  </si>
  <si>
    <t xml:space="preserve">Interacumulador combinado, para producción de agua caliente sanitaria y agua para calefacción, de 500 l de capacidad, altura 1640 mm, diámetro 650 mm, con intercambiador de serpentín para agua caliente sanitaria de acero inoxidable, cuba para calefacción con serpentín, aislamiento térmico de 100 mm de espesor de espuma blanda de poliuretano libre de CFC con envolvente de poliestireno.</t>
  </si>
  <si>
    <t xml:space="preserve">mt37sve010d</t>
  </si>
  <si>
    <t xml:space="preserve">Ud</t>
  </si>
  <si>
    <t xml:space="preserve">Válvula de esfera de latón niquelado para roscar de 1".</t>
  </si>
  <si>
    <t xml:space="preserve">mt38www011</t>
  </si>
  <si>
    <t xml:space="preserve">Ud</t>
  </si>
  <si>
    <t xml:space="preserve">Material auxiliar para instalaciones de agua caliente sanitaria</t>
  </si>
  <si>
    <t xml:space="preserve">Subtotal materiales:</t>
  </si>
  <si>
    <t xml:space="preserve">Mano de obra</t>
  </si>
  <si>
    <t xml:space="preserve">mo004</t>
  </si>
  <si>
    <t xml:space="preserve">h</t>
  </si>
  <si>
    <t xml:space="preserve">Oficial calefaccionista.</t>
  </si>
  <si>
    <t xml:space="preserve">mo103</t>
  </si>
  <si>
    <t xml:space="preserve">h</t>
  </si>
  <si>
    <t xml:space="preserve">Medio oficial calefaccionista.</t>
  </si>
  <si>
    <t xml:space="preserve">Subtotal mano de obra:</t>
  </si>
  <si>
    <t xml:space="preserve">Herramientas</t>
  </si>
  <si>
    <t xml:space="preserve">%</t>
  </si>
  <si>
    <t xml:space="preserve">Herramientas</t>
  </si>
  <si>
    <t xml:space="preserve">Coste de mantenimiento decenal: $u 36.927,99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</si>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</sst>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69.87" customWidth="1"/>
    <col min="5" max="5" width="10.03" customWidth="1"/>
    <col min="6" max="6" width="13.94" customWidth="1"/>
    <col min="7" max="7" width="13.6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55.50" thickBot="1" customHeight="1">
      <c r="A10" s="1" t="s">
        <v>12</v>
      </c>
      <c r="B10" s="1"/>
      <c r="C10" s="10" t="s">
        <v>13</v>
      </c>
      <c r="D10" s="1" t="s">
        <v>14</v>
      </c>
      <c r="E10" s="11">
        <v>1</v>
      </c>
      <c r="F10" s="12">
        <v>168720</v>
      </c>
      <c r="G10" s="12">
        <f ca="1">ROUND(INDIRECT(ADDRESS(ROW()+(0), COLUMN()+(-2), 1))*INDIRECT(ADDRESS(ROW()+(0), COLUMN()+(-1), 1)), 2)</f>
        <v>168720</v>
      </c>
    </row>
    <row r="11" spans="1:7" ht="13.50" thickBot="1" customHeight="1">
      <c r="A11" s="1" t="s">
        <v>15</v>
      </c>
      <c r="B11" s="1"/>
      <c r="C11" s="10" t="s">
        <v>16</v>
      </c>
      <c r="D11" s="1" t="s">
        <v>17</v>
      </c>
      <c r="E11" s="11">
        <v>6</v>
      </c>
      <c r="F11" s="12">
        <v>426.06</v>
      </c>
      <c r="G11" s="12">
        <f ca="1">ROUND(INDIRECT(ADDRESS(ROW()+(0), COLUMN()+(-2), 1))*INDIRECT(ADDRESS(ROW()+(0), COLUMN()+(-1), 1)), 2)</f>
        <v>2556.36</v>
      </c>
    </row>
    <row r="12" spans="1:7" ht="13.50" thickBot="1" customHeight="1">
      <c r="A12" s="1" t="s">
        <v>18</v>
      </c>
      <c r="B12" s="1"/>
      <c r="C12" s="10" t="s">
        <v>19</v>
      </c>
      <c r="D12" s="1" t="s">
        <v>20</v>
      </c>
      <c r="E12" s="13">
        <v>1</v>
      </c>
      <c r="F12" s="14">
        <v>84.36</v>
      </c>
      <c r="G12" s="14">
        <f ca="1">ROUND(INDIRECT(ADDRESS(ROW()+(0), COLUMN()+(-2), 1))*INDIRECT(ADDRESS(ROW()+(0), COLUMN()+(-1), 1)), 2)</f>
        <v>84.36</v>
      </c>
    </row>
    <row r="13" spans="1:7" ht="13.50" thickBot="1" customHeight="1">
      <c r="A13" s="15"/>
      <c r="B13" s="15"/>
      <c r="C13" s="15"/>
      <c r="D13" s="15"/>
      <c r="E13" s="9" t="s">
        <v>21</v>
      </c>
      <c r="F13" s="9"/>
      <c r="G13" s="17">
        <f ca="1">ROUND(SUM(INDIRECT(ADDRESS(ROW()+(-1), COLUMN()+(0), 1)),INDIRECT(ADDRESS(ROW()+(-2), COLUMN()+(0), 1)),INDIRECT(ADDRESS(ROW()+(-3), COLUMN()+(0), 1))), 2)</f>
        <v>171361</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1.663</v>
      </c>
      <c r="F15" s="12">
        <v>373.16</v>
      </c>
      <c r="G15" s="12">
        <f ca="1">ROUND(INDIRECT(ADDRESS(ROW()+(0), COLUMN()+(-2), 1))*INDIRECT(ADDRESS(ROW()+(0), COLUMN()+(-1), 1)), 2)</f>
        <v>620.57</v>
      </c>
    </row>
    <row r="16" spans="1:7" ht="13.50" thickBot="1" customHeight="1">
      <c r="A16" s="1" t="s">
        <v>26</v>
      </c>
      <c r="B16" s="1"/>
      <c r="C16" s="10" t="s">
        <v>27</v>
      </c>
      <c r="D16" s="1" t="s">
        <v>28</v>
      </c>
      <c r="E16" s="13">
        <v>1.663</v>
      </c>
      <c r="F16" s="14">
        <v>251.66</v>
      </c>
      <c r="G16" s="14">
        <f ca="1">ROUND(INDIRECT(ADDRESS(ROW()+(0), COLUMN()+(-2), 1))*INDIRECT(ADDRESS(ROW()+(0), COLUMN()+(-1), 1)), 2)</f>
        <v>418.51</v>
      </c>
    </row>
    <row r="17" spans="1:7" ht="13.50" thickBot="1" customHeight="1">
      <c r="A17" s="15"/>
      <c r="B17" s="15"/>
      <c r="C17" s="15"/>
      <c r="D17" s="15"/>
      <c r="E17" s="9" t="s">
        <v>29</v>
      </c>
      <c r="F17" s="9"/>
      <c r="G17" s="17">
        <f ca="1">ROUND(SUM(INDIRECT(ADDRESS(ROW()+(-1), COLUMN()+(0), 1)),INDIRECT(ADDRESS(ROW()+(-2), COLUMN()+(0), 1))), 2)</f>
        <v>1039.08</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2)</f>
        <v>172400</v>
      </c>
      <c r="G19" s="14">
        <f ca="1">ROUND(INDIRECT(ADDRESS(ROW()+(0), COLUMN()+(-2), 1))*INDIRECT(ADDRESS(ROW()+(0), COLUMN()+(-1), 1))/100, 2)</f>
        <v>3447.99</v>
      </c>
    </row>
    <row r="20" spans="1:7" ht="13.50" thickBot="1" customHeight="1">
      <c r="A20" s="21" t="s">
        <v>33</v>
      </c>
      <c r="B20" s="21"/>
      <c r="C20" s="22"/>
      <c r="D20" s="23"/>
      <c r="E20" s="24" t="s">
        <v>34</v>
      </c>
      <c r="F20" s="25"/>
      <c r="G20" s="26">
        <f ca="1">ROUND(SUM(INDIRECT(ADDRESS(ROW()+(-1), COLUMN()+(0), 1)),INDIRECT(ADDRESS(ROW()+(-3), COLUMN()+(0), 1)),INDIRECT(ADDRESS(ROW()+(-7), COLUMN()+(0), 1))), 2)</f>
        <v>175848</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