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<sst xmlns="http://schemas.openxmlformats.org/spreadsheetml/2006/main" count="56" uniqueCount="56">
  <si>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</si>
  <si>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FBY100</t>
  </si>
  <si>
    <t xml:space="preserve">m²</t>
  </si>
  <si>
    <t xml:space="preserve">Tabique de placas de yeso laminado y lana mineral. Catálogo ATEDY-AFELMA.</t>
  </si>
  <si>
    <r>
      <rPr>
        <sz val="8.25"/>
        <color rgb="FF000000"/>
        <rFont val="Arial"/>
        <family val="2"/>
      </rPr>
      <t xml:space="preserve">Tabique simple de placas de yeso laminado y lana mineral, sistema PYL 78/600(48) LM, catálogo ATEDY-AFELMA, de 78 mm de espesor total, con nivel de calidad del acabado estándar (Q2), formado por una estructura autoportante de perfiles metálicos de acero galvanizado de 48 mm de ancho formada por montantes (elementos verticales) y canales (elementos horizontales), con una separación entre montantes de 600 mm y una disposición normal "N"; a la que se atornilla una placa de yeso laminado A / - 1200 / longitud / 15 / con los bordes longitudinales afinados, Standard "KNAUF" en cada cara y aislamiento de panel semirrígido de lana mineral, Geowall 37 "ISOVER", no revestido, de 40 mm de espesor, resistencia térmica 1,081 m²K/W, conductividad térmica 0,037 W/(mK), colocado en el alma. Incluso banda acústica de dilatación, autoadhesiva "KNAUF"; fijaciones para el anclaje de canales y montantes metálicos; tornillería para la fijación de las placas; pasta y cinta para el tratamiento de juntas entre placas. El precio incluye la resolución de encuentros y puntos singulares.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</si>
  <si>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</si>
  <si>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</si>
  <si>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</si>
  <si>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</si>
  <si>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</si>
  <si>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</si>
  <si>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</si>
  <si>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</si>
  <si>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</si>
  <si>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</si>
  <si>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</si>
  <si>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</si>
  <si>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</si>
  <si>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</si>
  <si>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</si>
  <si>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</si>
  <si>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mt16lri010bo</t>
  </si>
  <si>
    <t xml:space="preserve">m²</t>
  </si>
  <si>
    <t xml:space="preserve">Panel semirrígido de lana mineral, Geowall 37 "ISOVER", no revestido, de 40 mm de espesor, resistencia térmica 1,081 m²K/W, conductividad térmica 0,037 W/(mK), coeficiente de absorción acústica medio 0,7 para una frecuencia de 500 Hz y Euroclase A1 de reacción al fuego.</t>
  </si>
  <si>
    <t xml:space="preserve">mt12ppk010ab</t>
  </si>
  <si>
    <t xml:space="preserve">m²</t>
  </si>
  <si>
    <t xml:space="preserve">Placa de yeso laminado A / - 1200 / longitud / 15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</si>
  <si>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</si>
  <si>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</si>
  <si>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</si>
  <si>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</si>
  <si>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</si>
  <si>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tarugo y tornillo 5x27.</t>
  </si>
  <si>
    <t xml:space="preserve">mt12pck010a</t>
  </si>
  <si>
    <t xml:space="preserve">m</t>
  </si>
  <si>
    <t xml:space="preserve">Cinta microperforada de papel "KNAUF" de 50 mm de ancho.</t>
  </si>
  <si>
    <t xml:space="preserve">mt12pik015d</t>
  </si>
  <si>
    <t xml:space="preserve">kg</t>
  </si>
  <si>
    <t xml:space="preserve">Pasta de agarre Perlfix "KNAUF", de fraguado rápido (30 minutos), Euroclase A1 de reacción al fuego, rango de temperatura de trabajo de 5 a 30°C, para aplicación manual.</t>
  </si>
  <si>
    <t xml:space="preserve">mt12pik010e</t>
  </si>
  <si>
    <t xml:space="preserve">kg</t>
  </si>
  <si>
    <t xml:space="preserve">Pasta de juntas Jointfiller 24H "KNAUF", Euroclase A2-s1, d0 de reacción al fuego, rango de temperatura de trabajo de 5 a 30°C, para aplicación manual con cinta de juntas.</t>
  </si>
  <si>
    <t xml:space="preserve">Subtotal materiales:</t>
  </si>
  <si>
    <t xml:space="preserve">Mano de obra</t>
  </si>
  <si>
    <t xml:space="preserve">mo053</t>
  </si>
  <si>
    <t xml:space="preserve">h</t>
  </si>
  <si>
    <t xml:space="preserve">Oficial colocador de mamparas y sistemas de placas.</t>
  </si>
  <si>
    <t xml:space="preserve">mo100</t>
  </si>
  <si>
    <t xml:space="preserve">h</t>
  </si>
  <si>
    <t xml:space="preserve">Medio oficial colocador de mamparas y sistemas de placas.</t>
  </si>
  <si>
    <t xml:space="preserve">Subtotal mano de obra:</t>
  </si>
  <si>
    <t xml:space="preserve">Herramientas</t>
  </si>
  <si>
    <t xml:space="preserve">%</t>
  </si>
  <si>
    <t xml:space="preserve">Herramientas</t>
  </si>
  <si>
    <t xml:space="preserve">Coste de mantenimiento decenal: $u 56,24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</si>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</sst>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8.82</v>
      </c>
      <c r="H10" s="12">
        <f ca="1">ROUND(INDIRECT(ADDRESS(ROW()+(0), COLUMN()+(-2), 1))*INDIRECT(ADDRESS(ROW()+(0), COLUMN()+(-1), 1)), 2)</f>
        <v>10.58</v>
      </c>
    </row>
    <row r="11" spans="1:8" ht="13.50" thickBot="1" customHeight="1">
      <c r="A11" s="1" t="s">
        <v>15</v>
      </c>
      <c r="B11" s="1"/>
      <c r="C11" s="10" t="s">
        <v>16</v>
      </c>
      <c r="D11" s="10"/>
      <c r="E11" s="1" t="s">
        <v>17</v>
      </c>
      <c r="F11" s="11">
        <v>0.7</v>
      </c>
      <c r="G11" s="12">
        <v>47.39</v>
      </c>
      <c r="H11" s="12">
        <f ca="1">ROUND(INDIRECT(ADDRESS(ROW()+(0), COLUMN()+(-2), 1))*INDIRECT(ADDRESS(ROW()+(0), COLUMN()+(-1), 1)), 2)</f>
        <v>33.17</v>
      </c>
    </row>
    <row r="12" spans="1:8" ht="13.50" thickBot="1" customHeight="1">
      <c r="A12" s="1" t="s">
        <v>18</v>
      </c>
      <c r="B12" s="1"/>
      <c r="C12" s="10" t="s">
        <v>19</v>
      </c>
      <c r="D12" s="10"/>
      <c r="E12" s="1" t="s">
        <v>20</v>
      </c>
      <c r="F12" s="11">
        <v>2</v>
      </c>
      <c r="G12" s="12">
        <v>57.22</v>
      </c>
      <c r="H12" s="12">
        <f ca="1">ROUND(INDIRECT(ADDRESS(ROW()+(0), COLUMN()+(-2), 1))*INDIRECT(ADDRESS(ROW()+(0), COLUMN()+(-1), 1)), 2)</f>
        <v>114.44</v>
      </c>
    </row>
    <row r="13" spans="1:8" ht="45.00" thickBot="1" customHeight="1">
      <c r="A13" s="1" t="s">
        <v>21</v>
      </c>
      <c r="B13" s="1"/>
      <c r="C13" s="10" t="s">
        <v>22</v>
      </c>
      <c r="D13" s="10"/>
      <c r="E13" s="1" t="s">
        <v>23</v>
      </c>
      <c r="F13" s="11">
        <v>1.05</v>
      </c>
      <c r="G13" s="12">
        <v>277.59</v>
      </c>
      <c r="H13" s="12">
        <f ca="1">ROUND(INDIRECT(ADDRESS(ROW()+(0), COLUMN()+(-2), 1))*INDIRECT(ADDRESS(ROW()+(0), COLUMN()+(-1), 1)), 2)</f>
        <v>291.47</v>
      </c>
    </row>
    <row r="14" spans="1:8" ht="24.00" thickBot="1" customHeight="1">
      <c r="A14" s="1" t="s">
        <v>24</v>
      </c>
      <c r="B14" s="1"/>
      <c r="C14" s="10" t="s">
        <v>25</v>
      </c>
      <c r="D14" s="10"/>
      <c r="E14" s="1" t="s">
        <v>26</v>
      </c>
      <c r="F14" s="11">
        <v>2.1</v>
      </c>
      <c r="G14" s="12">
        <v>182.19</v>
      </c>
      <c r="H14" s="12">
        <f ca="1">ROUND(INDIRECT(ADDRESS(ROW()+(0), COLUMN()+(-2), 1))*INDIRECT(ADDRESS(ROW()+(0), COLUMN()+(-1), 1)), 2)</f>
        <v>382.6</v>
      </c>
    </row>
    <row r="15" spans="1:8" ht="13.50" thickBot="1" customHeight="1">
      <c r="A15" s="1" t="s">
        <v>27</v>
      </c>
      <c r="B15" s="1"/>
      <c r="C15" s="10" t="s">
        <v>28</v>
      </c>
      <c r="D15" s="10"/>
      <c r="E15" s="1" t="s">
        <v>29</v>
      </c>
      <c r="F15" s="11">
        <v>29</v>
      </c>
      <c r="G15" s="12">
        <v>0.31</v>
      </c>
      <c r="H15" s="12">
        <f ca="1">ROUND(INDIRECT(ADDRESS(ROW()+(0), COLUMN()+(-2), 1))*INDIRECT(ADDRESS(ROW()+(0), COLUMN()+(-1), 1)), 2)</f>
        <v>8.99</v>
      </c>
    </row>
    <row r="16" spans="1:8" ht="13.50" thickBot="1" customHeight="1">
      <c r="A16" s="1" t="s">
        <v>30</v>
      </c>
      <c r="B16" s="1"/>
      <c r="C16" s="10" t="s">
        <v>31</v>
      </c>
      <c r="D16" s="10"/>
      <c r="E16" s="1" t="s">
        <v>32</v>
      </c>
      <c r="F16" s="11">
        <v>1.6</v>
      </c>
      <c r="G16" s="12">
        <v>2.26</v>
      </c>
      <c r="H16" s="12">
        <f ca="1">ROUND(INDIRECT(ADDRESS(ROW()+(0), COLUMN()+(-2), 1))*INDIRECT(ADDRESS(ROW()+(0), COLUMN()+(-1), 1)), 2)</f>
        <v>3.62</v>
      </c>
    </row>
    <row r="17" spans="1:8" ht="13.50" thickBot="1" customHeight="1">
      <c r="A17" s="1" t="s">
        <v>33</v>
      </c>
      <c r="B17" s="1"/>
      <c r="C17" s="10" t="s">
        <v>34</v>
      </c>
      <c r="D17" s="10"/>
      <c r="E17" s="1" t="s">
        <v>35</v>
      </c>
      <c r="F17" s="11">
        <v>3.2</v>
      </c>
      <c r="G17" s="12">
        <v>1.52</v>
      </c>
      <c r="H17" s="12">
        <f ca="1">ROUND(INDIRECT(ADDRESS(ROW()+(0), COLUMN()+(-2), 1))*INDIRECT(ADDRESS(ROW()+(0), COLUMN()+(-1), 1)), 2)</f>
        <v>4.86</v>
      </c>
    </row>
    <row r="18" spans="1:8" ht="24.00" thickBot="1" customHeight="1">
      <c r="A18" s="1" t="s">
        <v>36</v>
      </c>
      <c r="B18" s="1"/>
      <c r="C18" s="10" t="s">
        <v>37</v>
      </c>
      <c r="D18" s="10"/>
      <c r="E18" s="1" t="s">
        <v>38</v>
      </c>
      <c r="F18" s="11">
        <v>0.1</v>
      </c>
      <c r="G18" s="12">
        <v>17.31</v>
      </c>
      <c r="H18" s="12">
        <f ca="1">ROUND(INDIRECT(ADDRESS(ROW()+(0), COLUMN()+(-2), 1))*INDIRECT(ADDRESS(ROW()+(0), COLUMN()+(-1), 1)), 2)</f>
        <v>1.73</v>
      </c>
    </row>
    <row r="19" spans="1:8" ht="34.50" thickBot="1" customHeight="1">
      <c r="A19" s="1" t="s">
        <v>39</v>
      </c>
      <c r="B19" s="1"/>
      <c r="C19" s="10" t="s">
        <v>40</v>
      </c>
      <c r="D19" s="10"/>
      <c r="E19" s="1" t="s">
        <v>41</v>
      </c>
      <c r="F19" s="13">
        <v>0.6</v>
      </c>
      <c r="G19" s="14">
        <v>35.89</v>
      </c>
      <c r="H19" s="14">
        <f ca="1">ROUND(INDIRECT(ADDRESS(ROW()+(0), COLUMN()+(-2), 1))*INDIRECT(ADDRESS(ROW()+(0), COLUMN()+(-1), 1)), 2)</f>
        <v>21.53</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872.99</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0.339</v>
      </c>
      <c r="G22" s="12">
        <v>404.6</v>
      </c>
      <c r="H22" s="12">
        <f ca="1">ROUND(INDIRECT(ADDRESS(ROW()+(0), COLUMN()+(-2), 1))*INDIRECT(ADDRESS(ROW()+(0), COLUMN()+(-1), 1)), 2)</f>
        <v>137.16</v>
      </c>
    </row>
    <row r="23" spans="1:8" ht="13.50" thickBot="1" customHeight="1">
      <c r="A23" s="1" t="s">
        <v>47</v>
      </c>
      <c r="B23" s="1"/>
      <c r="C23" s="10" t="s">
        <v>48</v>
      </c>
      <c r="D23" s="10"/>
      <c r="E23" s="1" t="s">
        <v>49</v>
      </c>
      <c r="F23" s="13">
        <v>0.339</v>
      </c>
      <c r="G23" s="14">
        <v>273.34</v>
      </c>
      <c r="H23" s="14">
        <f ca="1">ROUND(INDIRECT(ADDRESS(ROW()+(0), COLUMN()+(-2), 1))*INDIRECT(ADDRESS(ROW()+(0), COLUMN()+(-1), 1)), 2)</f>
        <v>92.66</v>
      </c>
    </row>
    <row r="24" spans="1:8" ht="13.50" thickBot="1" customHeight="1">
      <c r="A24" s="15"/>
      <c r="B24" s="15"/>
      <c r="C24" s="15"/>
      <c r="D24" s="15"/>
      <c r="E24" s="15"/>
      <c r="F24" s="9" t="s">
        <v>50</v>
      </c>
      <c r="G24" s="9"/>
      <c r="H24" s="17">
        <f ca="1">ROUND(SUM(INDIRECT(ADDRESS(ROW()+(-1), COLUMN()+(0), 1)),INDIRECT(ADDRESS(ROW()+(-2), COLUMN()+(0), 1))), 2)</f>
        <v>229.82</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1102.81</v>
      </c>
      <c r="H26" s="14">
        <f ca="1">ROUND(INDIRECT(ADDRESS(ROW()+(0), COLUMN()+(-2), 1))*INDIRECT(ADDRESS(ROW()+(0), COLUMN()+(-1), 1))/100, 2)</f>
        <v>22.06</v>
      </c>
    </row>
    <row r="27" spans="1:8" ht="13.50" thickBot="1" customHeight="1">
      <c r="A27" s="21" t="s">
        <v>54</v>
      </c>
      <c r="B27" s="21"/>
      <c r="C27" s="22"/>
      <c r="D27" s="22"/>
      <c r="E27" s="23"/>
      <c r="F27" s="24" t="s">
        <v>55</v>
      </c>
      <c r="G27" s="25"/>
      <c r="H27" s="26">
        <f ca="1">ROUND(SUM(INDIRECT(ADDRESS(ROW()+(-1), COLUMN()+(0), 1)),INDIRECT(ADDRESS(ROW()+(-3), COLUMN()+(0), 1)),INDIRECT(ADDRESS(ROW()+(-7), COLUMN()+(0), 1))), 2)</f>
        <v>1124.87</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