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<sst xmlns="http://schemas.openxmlformats.org/spreadsheetml/2006/main" count="55" uniqueCount="55">
  <si>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</si>
  <si>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ASD020</t>
  </si>
  <si>
    <t xml:space="preserve">Ud</t>
  </si>
  <si>
    <t xml:space="preserve">Boca de acceso drenante, de hormigón masivo.</t>
  </si>
  <si>
    <r>
      <rPr>
        <sz val="8.25"/>
        <color rgb="FF000000"/>
        <rFont val="Arial"/>
        <family val="2"/>
      </rPr>
      <t xml:space="preserve">Suministro y montaje de entrada drenante compuesta por elementos prefabricados de hormigón masivo, de 1,00 m de diámetro interior y de 1,5 m de altura útil interior, formada por: solera de 25 cm de espesor de hormigón armado H-35, clase de exposición ambiental A2+Q2, tamaño máximo del agregado 19,0 mm, consistencia muy plástica ligeramente armada con malla electrosoldada R 335 150x250 mm de acero AM 500 N; cono asimétrico prefabricado de hormigón masivo, con unión rígida machihembrada con junta de goma, de 100 a 60 cm de diámetro interior y 60 cm de altura, resistencia a compresión mayor de 250 kg/cm²; anillo prefabricado de hormigón masivo, con unión rígida machihembrada con junta de goma, de 100 cm de diámetro interior y 50 cm de altura, resistencia a compresión mayor de 250 kg/cm²; relleno del trasdós del pozo con hormigón masivo H-15, clase de exposición ambiental A1, tamaño máximo del agregado 19,0 mm, consistencia muy plástica; con cierre de marco y tapa de fundición carga de rotura 400 kN, instalada en calzadas de calles, incluyendo las peatonales, o zonas de estacionamiento para todo tipo de vehículos. Incluso material para conexiones y remates, junta expansiva para sellado de juntas y material elastómero para ajuste entre tapa y marco. El precio no incluye la excavación, las bombas de achique ni el relleno perimetral posterior con material de drenaje.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</si>
  <si>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</si>
  <si>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</si>
  <si>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</si>
  <si>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</si>
  <si>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</si>
  <si>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</si>
  <si>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</si>
  <si>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mt10haf070jqc</t>
  </si>
  <si>
    <t xml:space="preserve">m³</t>
  </si>
  <si>
    <t xml:space="preserve">Hormigón H-35, clase de exposición ambiental A2+Q2, tamaño máximo del agregado 19 mm, consistencia muy plástica, premezclado, según CIRSOC 201 2005.</t>
  </si>
  <si>
    <t xml:space="preserve">mt07ame080iwc</t>
  </si>
  <si>
    <t xml:space="preserve">m²</t>
  </si>
  <si>
    <t xml:space="preserve">Malla electrosoldada R 335 separación 150x250 mm, con alambres longitudinales de 8 mm de diámetro y alambres transversales de 5,0 mm de diámetro, acero AM 500 N, según IRAM-IAS U 500-06.</t>
  </si>
  <si>
    <t xml:space="preserve">mt46phm010b</t>
  </si>
  <si>
    <t xml:space="preserve">Ud</t>
  </si>
  <si>
    <t xml:space="preserve">Anillo prefabricado de hormigón masivo, con unión rígida machihembrada con junta de goma, de 100 cm de diámetro interior y 50 cm de altura, resistencia a compresión mayor de 250 kg/cm², para formación de boca de acceso.</t>
  </si>
  <si>
    <t xml:space="preserve">mt46phm020b</t>
  </si>
  <si>
    <t xml:space="preserve">Ud</t>
  </si>
  <si>
    <t xml:space="preserve">Cono asimétrico prefabricado de hormigón masivo, con unión rígida machihembrada con junta de goma, de 100 a 60 cm de diámetro interior y 60 cm de altura, resistencia a compresión mayor de 250 kg/cm², para formación de boca de acceso.</t>
  </si>
  <si>
    <t xml:space="preserve">mt46tpr010q</t>
  </si>
  <si>
    <t xml:space="preserve">Ud</t>
  </si>
  <si>
    <t xml:space="preserve">Tapa circular con bloqueo mediante tres pestañas y marco de fundición dúctil de 850 mm de diámetro exterior y 100 mm de altura, paso libre de 600 mm, para boca de acceso, carga de rotura 400 kN. Tapa revestida con pintura bituminosa y marco provisto de junta de insonorización de polietileno y dispositivo antirrobo.</t>
  </si>
  <si>
    <t xml:space="preserve">mt46phm050</t>
  </si>
  <si>
    <t xml:space="preserve">Ud</t>
  </si>
  <si>
    <t xml:space="preserve">Escalón de polipropileno conformado en U, para boca de acceso, de 330x160 mm, sección transversal de D=25 mm.</t>
  </si>
  <si>
    <t xml:space="preserve">mt10hmf080Ee</t>
  </si>
  <si>
    <t xml:space="preserve">m³</t>
  </si>
  <si>
    <t xml:space="preserve">Hormigón masivo H-15, clase de exposición ambiental A1, tamaño máximo del agregado 19 mm, consistencia muy plástica, premezclado, según CIRSOC 201 2005.</t>
  </si>
  <si>
    <t xml:space="preserve">mt46phm060</t>
  </si>
  <si>
    <t xml:space="preserve">m</t>
  </si>
  <si>
    <t xml:space="preserve">Junta expansiva de estructura maciza.</t>
  </si>
  <si>
    <t xml:space="preserve">Subtotal materiales:</t>
  </si>
  <si>
    <t xml:space="preserve">Equipo</t>
  </si>
  <si>
    <t xml:space="preserve">mq04cag010a</t>
  </si>
  <si>
    <t xml:space="preserve">h</t>
  </si>
  <si>
    <t xml:space="preserve">Camión con grúa de hasta 6 t.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</si>
  <si>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</si>
  <si>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</si>
  <si>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</si>
  <si>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</si>
  <si>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albañil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</si>
  <si>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</si>
  <si>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</si>
  <si>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</si>
  <si>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</si>
  <si>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</si>
  <si>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</si>
  <si>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</si>
  <si>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1.211,45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</si>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</sst>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8.16" customWidth="1"/>
    <col min="4" max="4" width="68.51" customWidth="1"/>
    <col min="5" max="5" width="12.07" customWidth="1"/>
    <col min="6" max="6" width="13.94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0.45</v>
      </c>
      <c r="F10" s="12">
        <v>7678.16</v>
      </c>
      <c r="G10" s="12">
        <f ca="1">ROUND(INDIRECT(ADDRESS(ROW()+(0), COLUMN()+(-2), 1))*INDIRECT(ADDRESS(ROW()+(0), COLUMN()+(-1), 1)), 2)</f>
        <v>3455.17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1.75</v>
      </c>
      <c r="F11" s="12">
        <v>296.62</v>
      </c>
      <c r="G11" s="12">
        <f ca="1">ROUND(INDIRECT(ADDRESS(ROW()+(0), COLUMN()+(-2), 1))*INDIRECT(ADDRESS(ROW()+(0), COLUMN()+(-1), 1)), 2)</f>
        <v>519.09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1373.61</v>
      </c>
      <c r="G12" s="12">
        <f ca="1">ROUND(INDIRECT(ADDRESS(ROW()+(0), COLUMN()+(-2), 1))*INDIRECT(ADDRESS(ROW()+(0), COLUMN()+(-1), 1)), 2)</f>
        <v>1373.61</v>
      </c>
    </row>
    <row r="13" spans="1:7" ht="45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1940.2</v>
      </c>
      <c r="G13" s="12">
        <f ca="1">ROUND(INDIRECT(ADDRESS(ROW()+(0), COLUMN()+(-2), 1))*INDIRECT(ADDRESS(ROW()+(0), COLUMN()+(-1), 1)), 2)</f>
        <v>1940.2</v>
      </c>
    </row>
    <row r="14" spans="1:7" ht="45.0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3990.03</v>
      </c>
      <c r="G14" s="12">
        <f ca="1">ROUND(INDIRECT(ADDRESS(ROW()+(0), COLUMN()+(-2), 1))*INDIRECT(ADDRESS(ROW()+(0), COLUMN()+(-1), 1)), 2)</f>
        <v>3990.03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4</v>
      </c>
      <c r="F15" s="12">
        <v>161.34</v>
      </c>
      <c r="G15" s="12">
        <f ca="1">ROUND(INDIRECT(ADDRESS(ROW()+(0), COLUMN()+(-2), 1))*INDIRECT(ADDRESS(ROW()+(0), COLUMN()+(-1), 1)), 2)</f>
        <v>645.36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1">
        <v>1.35</v>
      </c>
      <c r="F16" s="12">
        <v>6932.95</v>
      </c>
      <c r="G16" s="12">
        <f ca="1">ROUND(INDIRECT(ADDRESS(ROW()+(0), COLUMN()+(-2), 1))*INDIRECT(ADDRESS(ROW()+(0), COLUMN()+(-1), 1)), 2)</f>
        <v>9359.48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3">
        <v>1</v>
      </c>
      <c r="F17" s="14">
        <v>111.37</v>
      </c>
      <c r="G17" s="14">
        <f ca="1">ROUND(INDIRECT(ADDRESS(ROW()+(0), COLUMN()+(-2), 1))*INDIRECT(ADDRESS(ROW()+(0), COLUMN()+(-1), 1)), 2)</f>
        <v>111.37</v>
      </c>
    </row>
    <row r="18" spans="1:7" ht="13.50" thickBot="1" customHeight="1">
      <c r="A18" s="15"/>
      <c r="B18" s="15"/>
      <c r="C18" s="15"/>
      <c r="D18" s="15"/>
      <c r="E18" s="9" t="s">
        <v>36</v>
      </c>
      <c r="F18" s="9"/>
      <c r="G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21394.3</v>
      </c>
    </row>
    <row r="19" spans="1:7" ht="13.50" thickBot="1" customHeight="1">
      <c r="A19" s="15">
        <v>2</v>
      </c>
      <c r="B19" s="15"/>
      <c r="C19" s="15"/>
      <c r="D19" s="18" t="s">
        <v>37</v>
      </c>
      <c r="E19" s="18"/>
      <c r="F19" s="15"/>
      <c r="G19" s="15"/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3">
        <v>0.2</v>
      </c>
      <c r="F20" s="14">
        <v>1719.57</v>
      </c>
      <c r="G20" s="14">
        <f ca="1">ROUND(INDIRECT(ADDRESS(ROW()+(0), COLUMN()+(-2), 1))*INDIRECT(ADDRESS(ROW()+(0), COLUMN()+(-1), 1)), 2)</f>
        <v>343.91</v>
      </c>
    </row>
    <row r="21" spans="1:7" ht="13.50" thickBot="1" customHeight="1">
      <c r="A21" s="15"/>
      <c r="B21" s="15"/>
      <c r="C21" s="15"/>
      <c r="D21" s="15"/>
      <c r="E21" s="9" t="s">
        <v>41</v>
      </c>
      <c r="F21" s="9"/>
      <c r="G21" s="17">
        <f ca="1">ROUND(SUM(INDIRECT(ADDRESS(ROW()+(-1), COLUMN()+(0), 1))), 2)</f>
        <v>343.91</v>
      </c>
    </row>
    <row r="22" spans="1:7" ht="13.50" thickBot="1" customHeight="1">
      <c r="A22" s="15">
        <v>3</v>
      </c>
      <c r="B22" s="15"/>
      <c r="C22" s="15"/>
      <c r="D22" s="18" t="s">
        <v>42</v>
      </c>
      <c r="E22" s="18"/>
      <c r="F22" s="15"/>
      <c r="G22" s="15"/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4.214</v>
      </c>
      <c r="F23" s="12">
        <v>355</v>
      </c>
      <c r="G23" s="12">
        <f ca="1">ROUND(INDIRECT(ADDRESS(ROW()+(0), COLUMN()+(-2), 1))*INDIRECT(ADDRESS(ROW()+(0), COLUMN()+(-1), 1)), 2)</f>
        <v>1495.97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3">
        <v>2.19</v>
      </c>
      <c r="F24" s="14">
        <v>237.3</v>
      </c>
      <c r="G24" s="14">
        <f ca="1">ROUND(INDIRECT(ADDRESS(ROW()+(0), COLUMN()+(-2), 1))*INDIRECT(ADDRESS(ROW()+(0), COLUMN()+(-1), 1)), 2)</f>
        <v>519.69</v>
      </c>
    </row>
    <row r="25" spans="1:7" ht="13.50" thickBot="1" customHeight="1">
      <c r="A25" s="15"/>
      <c r="B25" s="15"/>
      <c r="C25" s="15"/>
      <c r="D25" s="15"/>
      <c r="E25" s="9" t="s">
        <v>49</v>
      </c>
      <c r="F25" s="9"/>
      <c r="G25" s="17">
        <f ca="1">ROUND(SUM(INDIRECT(ADDRESS(ROW()+(-1), COLUMN()+(0), 1)),INDIRECT(ADDRESS(ROW()+(-2), COLUMN()+(0), 1))), 2)</f>
        <v>2015.66</v>
      </c>
    </row>
    <row r="26" spans="1:7" ht="13.50" thickBot="1" customHeight="1">
      <c r="A26" s="15">
        <v>4</v>
      </c>
      <c r="B26" s="15"/>
      <c r="C26" s="15"/>
      <c r="D26" s="18" t="s">
        <v>50</v>
      </c>
      <c r="E26" s="18"/>
      <c r="F26" s="15"/>
      <c r="G26" s="15"/>
    </row>
    <row r="27" spans="1:7" ht="13.50" thickBot="1" customHeight="1">
      <c r="A27" s="19"/>
      <c r="B27" s="19"/>
      <c r="C27" s="20" t="s">
        <v>51</v>
      </c>
      <c r="D27" s="19" t="s">
        <v>52</v>
      </c>
      <c r="E27" s="13">
        <v>2</v>
      </c>
      <c r="F27" s="14">
        <f ca="1">ROUND(SUM(INDIRECT(ADDRESS(ROW()+(-2), COLUMN()+(1), 1)),INDIRECT(ADDRESS(ROW()+(-6), COLUMN()+(1), 1)),INDIRECT(ADDRESS(ROW()+(-9), COLUMN()+(1), 1))), 2)</f>
        <v>23753.9</v>
      </c>
      <c r="G27" s="14">
        <f ca="1">ROUND(INDIRECT(ADDRESS(ROW()+(0), COLUMN()+(-2), 1))*INDIRECT(ADDRESS(ROW()+(0), COLUMN()+(-1), 1))/100, 2)</f>
        <v>475.08</v>
      </c>
    </row>
    <row r="28" spans="1:7" ht="13.50" thickBot="1" customHeight="1">
      <c r="A28" s="21" t="s">
        <v>53</v>
      </c>
      <c r="B28" s="21"/>
      <c r="C28" s="22"/>
      <c r="D28" s="23"/>
      <c r="E28" s="24" t="s">
        <v>54</v>
      </c>
      <c r="F28" s="25"/>
      <c r="G28" s="26">
        <f ca="1">ROUND(SUM(INDIRECT(ADDRESS(ROW()+(-1), COLUMN()+(0), 1)),INDIRECT(ADDRESS(ROW()+(-3), COLUMN()+(0), 1)),INDIRECT(ADDRESS(ROW()+(-7), COLUMN()+(0), 1)),INDIRECT(ADDRESS(ROW()+(-10), COLUMN()+(0), 1))), 2)</f>
        <v>24229</v>
      </c>
    </row>
  </sheetData>
  <mergeCells count="3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  <mergeCell ref="A22:B22"/>
    <mergeCell ref="D22:E22"/>
    <mergeCell ref="A23:B23"/>
    <mergeCell ref="A24:B24"/>
    <mergeCell ref="A25:B25"/>
    <mergeCell ref="E25:F25"/>
    <mergeCell ref="A26:B26"/>
    <mergeCell ref="D26:E26"/>
    <mergeCell ref="A27:B27"/>
    <mergeCell ref="A28:D28"/>
    <mergeCell ref="E28:F28"/>
  </mergeCells>
  <pageMargins left="0.147638" right="0.147638" top="0.206693" bottom="0.206693" header="0.0" footer="0.0"/>
  <pageSetup paperSize="9" orientation="portrait"/>
  <rowBreaks count="0" manualBreakCount="0">
    </rowBreaks>
</worksheet>
</file>