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<sst xmlns="http://schemas.openxmlformats.org/spreadsheetml/2006/main" count="38" uniqueCount="38">
  <si>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</si>
  <si>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ASD010</t>
  </si>
  <si>
    <t xml:space="preserve">m</t>
  </si>
  <si>
    <t xml:space="preserve">Zanja drenante.</t>
  </si>
  <si>
    <r>
      <rPr>
        <sz val="8.25"/>
        <color rgb="FF000000"/>
        <rFont val="Arial"/>
        <family val="2"/>
      </rPr>
      <t xml:space="preserve">Zanja drenante con una pendiente mínima del 0,50%, para captación de aguas subterráneas, en cuyo fondo se dispone un 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 colocado sobre solera de hormigón masivo H-20, clase de exposición ambiental A1, tamaño máximo del agregado 19,0 mm, consistencia muy plástica, de 10 cm de espesor, en forma de cuna para recibir el tubo y formar las pendientes, con relleno lateral y superior hasta 25 cm por encima de la generatriz superior del tubo con grava filtrante sin clasificar. Incluso lubricante para montaje. El precio no incluye la excavación ni el relleno principal.</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</si>
  <si>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</si>
  <si>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</si>
  <si>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</si>
  <si>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</si>
  <si>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</si>
  <si>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</si>
  <si>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</si>
  <si>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mt10hmf080Fe</t>
  </si>
  <si>
    <t xml:space="preserve">m³</t>
  </si>
  <si>
    <t xml:space="preserve">Hormigón masivo H-20, clase de exposición ambiental A1, tamaño máximo del agregado 19 mm, consistencia muy plástica, premezclado, según CIRSOC 201 2005.</t>
  </si>
  <si>
    <t xml:space="preserve">mt11tdv015g</t>
  </si>
  <si>
    <t xml:space="preserve">m</t>
  </si>
  <si>
    <t xml:space="preserve">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t>
  </si>
  <si>
    <t xml:space="preserve">mt11ade100a</t>
  </si>
  <si>
    <t xml:space="preserve">kg</t>
  </si>
  <si>
    <t xml:space="preserve">Lubricante para unión mediante junta elástica de tubos y accesorios.</t>
  </si>
  <si>
    <t xml:space="preserve">mt01ard030b</t>
  </si>
  <si>
    <t xml:space="preserve">t</t>
  </si>
  <si>
    <t xml:space="preserve">Grava filtrante sin clasificar.</t>
  </si>
  <si>
    <t xml:space="preserve">Subtotal materiales:</t>
  </si>
  <si>
    <t xml:space="preserve">Mano de obra</t>
  </si>
  <si>
    <t xml:space="preserve">mo020</t>
  </si>
  <si>
    <t xml:space="preserve">h</t>
  </si>
  <si>
    <t xml:space="preserve">Oficial albañil de construcción.</t>
  </si>
  <si>
    <t xml:space="preserve">mo112</t>
  </si>
  <si>
    <t xml:space="preserve">h</t>
  </si>
  <si>
    <t xml:space="preserve">Peón especializado de construcción.</t>
  </si>
  <si>
    <t xml:space="preserve">Subtotal mano de obra:</t>
  </si>
  <si>
    <t xml:space="preserve">Herramientas</t>
  </si>
  <si>
    <t xml:space="preserve">%</t>
  </si>
  <si>
    <t xml:space="preserve">Herramientas</t>
  </si>
  <si>
    <t xml:space="preserve">Coste de mantenimiento decenal: $u 45,78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</si>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</sst>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73.44" customWidth="1"/>
    <col min="5" max="5" width="11.05"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0.066</v>
      </c>
      <c r="F10" s="12">
        <v>7090.03</v>
      </c>
      <c r="G10" s="12">
        <f ca="1">ROUND(INDIRECT(ADDRESS(ROW()+(0), COLUMN()+(-2), 1))*INDIRECT(ADDRESS(ROW()+(0), COLUMN()+(-1), 1)), 2)</f>
        <v>467.94</v>
      </c>
    </row>
    <row r="11" spans="1:7" ht="45.00" thickBot="1" customHeight="1">
      <c r="A11" s="1" t="s">
        <v>15</v>
      </c>
      <c r="B11" s="1"/>
      <c r="C11" s="10" t="s">
        <v>16</v>
      </c>
      <c r="D11" s="1" t="s">
        <v>17</v>
      </c>
      <c r="E11" s="11">
        <v>1.02</v>
      </c>
      <c r="F11" s="12">
        <v>608.35</v>
      </c>
      <c r="G11" s="12">
        <f ca="1">ROUND(INDIRECT(ADDRESS(ROW()+(0), COLUMN()+(-2), 1))*INDIRECT(ADDRESS(ROW()+(0), COLUMN()+(-1), 1)), 2)</f>
        <v>620.52</v>
      </c>
    </row>
    <row r="12" spans="1:7" ht="13.50" thickBot="1" customHeight="1">
      <c r="A12" s="1" t="s">
        <v>18</v>
      </c>
      <c r="B12" s="1"/>
      <c r="C12" s="10" t="s">
        <v>19</v>
      </c>
      <c r="D12" s="1" t="s">
        <v>20</v>
      </c>
      <c r="E12" s="11">
        <v>0.005</v>
      </c>
      <c r="F12" s="12">
        <v>736.45</v>
      </c>
      <c r="G12" s="12">
        <f ca="1">ROUND(INDIRECT(ADDRESS(ROW()+(0), COLUMN()+(-2), 1))*INDIRECT(ADDRESS(ROW()+(0), COLUMN()+(-1), 1)), 2)</f>
        <v>3.68</v>
      </c>
    </row>
    <row r="13" spans="1:7" ht="13.50" thickBot="1" customHeight="1">
      <c r="A13" s="1" t="s">
        <v>21</v>
      </c>
      <c r="B13" s="1"/>
      <c r="C13" s="10" t="s">
        <v>22</v>
      </c>
      <c r="D13" s="1" t="s">
        <v>23</v>
      </c>
      <c r="E13" s="13">
        <v>0.418</v>
      </c>
      <c r="F13" s="14">
        <v>633.59</v>
      </c>
      <c r="G13" s="14">
        <f ca="1">ROUND(INDIRECT(ADDRESS(ROW()+(0), COLUMN()+(-2), 1))*INDIRECT(ADDRESS(ROW()+(0), COLUMN()+(-1), 1)), 2)</f>
        <v>264.84</v>
      </c>
    </row>
    <row r="14" spans="1:7" ht="13.50" thickBot="1" customHeight="1">
      <c r="A14" s="15"/>
      <c r="B14" s="15"/>
      <c r="C14" s="15"/>
      <c r="D14" s="15"/>
      <c r="E14" s="9" t="s">
        <v>24</v>
      </c>
      <c r="F14" s="9"/>
      <c r="G14" s="17">
        <f ca="1">ROUND(SUM(INDIRECT(ADDRESS(ROW()+(-1), COLUMN()+(0), 1)),INDIRECT(ADDRESS(ROW()+(-2), COLUMN()+(0), 1)),INDIRECT(ADDRESS(ROW()+(-3), COLUMN()+(0), 1)),INDIRECT(ADDRESS(ROW()+(-4), COLUMN()+(0), 1))), 2)</f>
        <v>1356.98</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0.166</v>
      </c>
      <c r="F16" s="12">
        <v>355</v>
      </c>
      <c r="G16" s="12">
        <f ca="1">ROUND(INDIRECT(ADDRESS(ROW()+(0), COLUMN()+(-2), 1))*INDIRECT(ADDRESS(ROW()+(0), COLUMN()+(-1), 1)), 2)</f>
        <v>58.93</v>
      </c>
    </row>
    <row r="17" spans="1:7" ht="13.50" thickBot="1" customHeight="1">
      <c r="A17" s="1" t="s">
        <v>29</v>
      </c>
      <c r="B17" s="1"/>
      <c r="C17" s="10" t="s">
        <v>30</v>
      </c>
      <c r="D17" s="1" t="s">
        <v>31</v>
      </c>
      <c r="E17" s="13">
        <v>0.333</v>
      </c>
      <c r="F17" s="14">
        <v>241.19</v>
      </c>
      <c r="G17" s="14">
        <f ca="1">ROUND(INDIRECT(ADDRESS(ROW()+(0), COLUMN()+(-2), 1))*INDIRECT(ADDRESS(ROW()+(0), COLUMN()+(-1), 1)), 2)</f>
        <v>80.32</v>
      </c>
    </row>
    <row r="18" spans="1:7" ht="13.50" thickBot="1" customHeight="1">
      <c r="A18" s="15"/>
      <c r="B18" s="15"/>
      <c r="C18" s="15"/>
      <c r="D18" s="15"/>
      <c r="E18" s="9" t="s">
        <v>32</v>
      </c>
      <c r="F18" s="9"/>
      <c r="G18" s="17">
        <f ca="1">ROUND(SUM(INDIRECT(ADDRESS(ROW()+(-1), COLUMN()+(0), 1)),INDIRECT(ADDRESS(ROW()+(-2), COLUMN()+(0), 1))), 2)</f>
        <v>139.25</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1496.23</v>
      </c>
      <c r="G20" s="14">
        <f ca="1">ROUND(INDIRECT(ADDRESS(ROW()+(0), COLUMN()+(-2), 1))*INDIRECT(ADDRESS(ROW()+(0), COLUMN()+(-1), 1))/100, 2)</f>
        <v>29.92</v>
      </c>
    </row>
    <row r="21" spans="1:7" ht="13.50" thickBot="1" customHeight="1">
      <c r="A21" s="21" t="s">
        <v>36</v>
      </c>
      <c r="B21" s="21"/>
      <c r="C21" s="22"/>
      <c r="D21" s="23"/>
      <c r="E21" s="24" t="s">
        <v>37</v>
      </c>
      <c r="F21" s="25"/>
      <c r="G21" s="26">
        <f ca="1">ROUND(SUM(INDIRECT(ADDRESS(ROW()+(-1), COLUMN()+(0), 1)),INDIRECT(ADDRESS(ROW()+(-3), COLUMN()+(0), 1)),INDIRECT(ADDRESS(ROW()+(-7), COLUMN()+(0), 1))), 2)</f>
        <v>1526.15</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