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<sst xmlns="http://schemas.openxmlformats.org/spreadsheetml/2006/main" count="38" uniqueCount="38">
  <si>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</si>
  <si>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IUS080</t>
  </si>
  <si>
    <t xml:space="preserve">m</t>
  </si>
  <si>
    <t xml:space="preserve">Sumidero de mampostería de ladrillo.</t>
  </si>
  <si>
    <r>
      <rPr>
        <b/>
        <sz val="8.25"/>
        <color rgb="FF000000"/>
        <rFont val="Arial"/>
        <family val="2"/>
      </rPr>
      <t xml:space="preserve">Sumidero longitudinal de mampostería, de 350 mm de ancho interior y 500 mm de alto, con rejilla de acero galvanizado, carga de rotura 15 kN</t>
    </r>
    <r>
      <rPr>
        <sz val="8.25"/>
        <color rgb="FF000000"/>
        <rFont val="Arial"/>
        <family val="2"/>
      </rPr>
      <t xml:space="preserve">.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</si>
  <si>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</si>
  <si>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</si>
  <si>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</si>
  <si>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</si>
  <si>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</si>
  <si>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</si>
  <si>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</si>
  <si>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mt10hmf080Fe</t>
  </si>
  <si>
    <t xml:space="preserve">m³</t>
  </si>
  <si>
    <t xml:space="preserve">Hormigón masivo H-20, clase de exposición ambiental A1, tamaño máximo del agregado 19 mm, consistencia muy plástica, premezclado, según CIRSOC 201 2005.</t>
  </si>
  <si>
    <t xml:space="preserve">mt04lma010b</t>
  </si>
  <si>
    <t xml:space="preserve">Ud</t>
  </si>
  <si>
    <t xml:space="preserve">Ladrillo cerámico macizo de elaboración mecánica para revestir, 25x12x5 cm.</t>
  </si>
  <si>
    <t xml:space="preserve">mt11rej020d</t>
  </si>
  <si>
    <t xml:space="preserve">Ud</t>
  </si>
  <si>
    <t xml:space="preserve">Marco y rejilla de acero galvanizado, de 350 mm de ancho y 500 mm de longitud, para canaleta de 350 mm de ancho interior y 500 mm de alto, carga de rotura 15 kN.</t>
  </si>
  <si>
    <t xml:space="preserve">mt11var120b</t>
  </si>
  <si>
    <t xml:space="preserve">Ud</t>
  </si>
  <si>
    <t xml:space="preserve">Sifón en línea de PVC, color gris, registrable, con unión macho/hembra, de 110 mm de diámetro.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</si>
  <si>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</si>
  <si>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</si>
  <si>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</si>
  <si>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</si>
  <si>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albañil de construcción de obra civil.</t>
  </si>
  <si>
    <t xml:space="preserve">mo087</t>
  </si>
  <si>
    <t xml:space="preserve">h</t>
  </si>
  <si>
    <t xml:space="preserve">Medio oficial albañil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</si>
  <si>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</si>
  <si>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</si>
  <si>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</si>
  <si>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</si>
  <si>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528,01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</si>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</sst>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01" customWidth="1"/>
    <col min="2" max="2" width="4.42" customWidth="1"/>
    <col min="3" max="3" width="2.72" customWidth="1"/>
    <col min="4" max="4" width="4.93" customWidth="1"/>
    <col min="5" max="5" width="54.57" customWidth="1"/>
    <col min="6" max="6" width="11.73" customWidth="1"/>
    <col min="7" max="7" width="12.24" customWidth="1"/>
    <col min="8" max="8" width="7.14" customWidth="1"/>
    <col min="9" max="9" width="1.53" customWidth="1"/>
    <col min="10" max="10" width="1.53" customWidth="1"/>
    <col min="11" max="11" width="1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  <c r="I7" s="10"/>
      <c r="J7" s="10"/>
      <c r="K7" s="10"/>
    </row>
    <row r="8" spans="1:11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  <c r="I8" s="11"/>
      <c r="J8" s="11"/>
      <c r="K8" s="11"/>
    </row>
    <row r="9" spans="1:11" ht="34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1.151000</v>
      </c>
      <c r="G9" s="15">
        <v>6385.440000</v>
      </c>
      <c r="H9" s="15">
        <f ca="1">ROUND(INDIRECT(ADDRESS(ROW()+(0), COLUMN()+(-2), 1))*INDIRECT(ADDRESS(ROW()+(0), COLUMN()+(-1), 1)), 2)</f>
        <v>7349.640000</v>
      </c>
      <c r="I9" s="15"/>
      <c r="J9" s="15"/>
      <c r="K9" s="15"/>
    </row>
    <row r="10" spans="1:11" ht="24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100.000000</v>
      </c>
      <c r="G10" s="15">
        <v>6.700000</v>
      </c>
      <c r="H10" s="15">
        <f ca="1">ROUND(INDIRECT(ADDRESS(ROW()+(0), COLUMN()+(-2), 1))*INDIRECT(ADDRESS(ROW()+(0), COLUMN()+(-1), 1)), 2)</f>
        <v>670.000000</v>
      </c>
      <c r="I10" s="15"/>
      <c r="J10" s="15"/>
      <c r="K10" s="15"/>
    </row>
    <row r="11" spans="1:11" ht="34.5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2.000000</v>
      </c>
      <c r="G11" s="15">
        <v>457.570000</v>
      </c>
      <c r="H11" s="15">
        <f ca="1">ROUND(INDIRECT(ADDRESS(ROW()+(0), COLUMN()+(-2), 1))*INDIRECT(ADDRESS(ROW()+(0), COLUMN()+(-1), 1)), 2)</f>
        <v>915.140000</v>
      </c>
      <c r="I11" s="15"/>
      <c r="J11" s="15"/>
      <c r="K11" s="15"/>
    </row>
    <row r="12" spans="1:11" ht="24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6">
        <v>0.200000</v>
      </c>
      <c r="G12" s="17">
        <v>1145.630000</v>
      </c>
      <c r="H12" s="17">
        <f ca="1">ROUND(INDIRECT(ADDRESS(ROW()+(0), COLUMN()+(-2), 1))*INDIRECT(ADDRESS(ROW()+(0), COLUMN()+(-1), 1)), 2)</f>
        <v>229.130000</v>
      </c>
      <c r="I12" s="17"/>
      <c r="J12" s="17"/>
      <c r="K12" s="17"/>
    </row>
    <row r="13" spans="1:11" ht="13.50" thickBot="1" customHeight="1">
      <c r="A13" s="18"/>
      <c r="B13" s="18"/>
      <c r="C13" s="18"/>
      <c r="D13" s="18"/>
      <c r="E13" s="18"/>
      <c r="F13" s="12" t="s">
        <v>24</v>
      </c>
      <c r="G13" s="12"/>
      <c r="H13" s="20">
        <f ca="1">ROUND(SUM(INDIRECT(ADDRESS(ROW()+(-1), COLUMN()+(0), 1)),INDIRECT(ADDRESS(ROW()+(-2), COLUMN()+(0), 1)),INDIRECT(ADDRESS(ROW()+(-3), COLUMN()+(0), 1)),INDIRECT(ADDRESS(ROW()+(-4), COLUMN()+(0), 1))), 2)</f>
        <v>9163.910000</v>
      </c>
      <c r="I13" s="20"/>
      <c r="J13" s="20"/>
      <c r="K13" s="20"/>
    </row>
    <row r="14" spans="1:11" ht="13.50" thickBot="1" customHeight="1">
      <c r="A14" s="18">
        <v>2.000000</v>
      </c>
      <c r="B14" s="18"/>
      <c r="C14" s="18"/>
      <c r="D14" s="18"/>
      <c r="E14" s="21" t="s">
        <v>25</v>
      </c>
      <c r="F14" s="21"/>
      <c r="G14" s="18"/>
      <c r="H14" s="18"/>
      <c r="I14" s="18"/>
      <c r="J14" s="18"/>
      <c r="K14" s="18"/>
    </row>
    <row r="15" spans="1:11" ht="13.5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4">
        <v>1.986000</v>
      </c>
      <c r="G15" s="15">
        <v>449.160000</v>
      </c>
      <c r="H15" s="15">
        <f ca="1">ROUND(INDIRECT(ADDRESS(ROW()+(0), COLUMN()+(-2), 1))*INDIRECT(ADDRESS(ROW()+(0), COLUMN()+(-1), 1)), 2)</f>
        <v>892.030000</v>
      </c>
      <c r="I15" s="15"/>
      <c r="J15" s="15"/>
      <c r="K15" s="15"/>
    </row>
    <row r="16" spans="1:11" ht="13.5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6">
        <v>0.993000</v>
      </c>
      <c r="G16" s="17">
        <v>299.210000</v>
      </c>
      <c r="H16" s="17">
        <f ca="1">ROUND(INDIRECT(ADDRESS(ROW()+(0), COLUMN()+(-2), 1))*INDIRECT(ADDRESS(ROW()+(0), COLUMN()+(-1), 1)), 2)</f>
        <v>297.120000</v>
      </c>
      <c r="I16" s="17"/>
      <c r="J16" s="17"/>
      <c r="K16" s="17"/>
    </row>
    <row r="17" spans="1:11" ht="13.50" thickBot="1" customHeight="1">
      <c r="A17" s="18"/>
      <c r="B17" s="18"/>
      <c r="C17" s="18"/>
      <c r="D17" s="18"/>
      <c r="E17" s="18"/>
      <c r="F17" s="12" t="s">
        <v>32</v>
      </c>
      <c r="G17" s="12"/>
      <c r="H17" s="20">
        <f ca="1">ROUND(SUM(INDIRECT(ADDRESS(ROW()+(-1), COLUMN()+(0), 1)),INDIRECT(ADDRESS(ROW()+(-2), COLUMN()+(0), 1))), 2)</f>
        <v>1189.150000</v>
      </c>
      <c r="I17" s="20"/>
      <c r="J17" s="20"/>
      <c r="K17" s="20"/>
    </row>
    <row r="18" spans="1:11" ht="13.50" thickBot="1" customHeight="1">
      <c r="A18" s="18">
        <v>3.000000</v>
      </c>
      <c r="B18" s="18"/>
      <c r="C18" s="18"/>
      <c r="D18" s="18"/>
      <c r="E18" s="21" t="s">
        <v>33</v>
      </c>
      <c r="F18" s="21"/>
      <c r="G18" s="18"/>
      <c r="H18" s="18"/>
      <c r="I18" s="18"/>
      <c r="J18" s="18"/>
      <c r="K18" s="18"/>
    </row>
    <row r="19" spans="1:11" ht="13.50" thickBot="1" customHeight="1">
      <c r="A19" s="22"/>
      <c r="B19" s="22"/>
      <c r="C19" s="23" t="s">
        <v>34</v>
      </c>
      <c r="D19" s="23"/>
      <c r="E19" s="22" t="s">
        <v>35</v>
      </c>
      <c r="F19" s="16">
        <v>2.000000</v>
      </c>
      <c r="G19" s="17">
        <f ca="1">ROUND(SUM(INDIRECT(ADDRESS(ROW()+(-2), COLUMN()+(1), 1)),INDIRECT(ADDRESS(ROW()+(-6), COLUMN()+(1), 1))), 2)</f>
        <v>10353.060000</v>
      </c>
      <c r="H19" s="17">
        <f ca="1">ROUND(INDIRECT(ADDRESS(ROW()+(0), COLUMN()+(-2), 1))*INDIRECT(ADDRESS(ROW()+(0), COLUMN()+(-1), 1))/100, 2)</f>
        <v>207.060000</v>
      </c>
      <c r="I19" s="17"/>
      <c r="J19" s="17"/>
      <c r="K19" s="17"/>
    </row>
    <row r="20" spans="1:11" ht="13.50" thickBot="1" customHeight="1">
      <c r="A20" s="6" t="s">
        <v>36</v>
      </c>
      <c r="B20" s="6"/>
      <c r="C20" s="7"/>
      <c r="D20" s="7"/>
      <c r="E20" s="8"/>
      <c r="F20" s="24" t="s">
        <v>37</v>
      </c>
      <c r="G20" s="25"/>
      <c r="H20" s="26">
        <f ca="1">ROUND(SUM(INDIRECT(ADDRESS(ROW()+(-1), COLUMN()+(0), 1)),INDIRECT(ADDRESS(ROW()+(-3), COLUMN()+(0), 1)),INDIRECT(ADDRESS(ROW()+(-7), COLUMN()+(0), 1))), 2)</f>
        <v>10560.120000</v>
      </c>
      <c r="I20" s="26"/>
      <c r="J20" s="26"/>
      <c r="K20" s="26"/>
    </row>
  </sheetData>
  <mergeCells count="51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E8:F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F13:G13"/>
    <mergeCell ref="H13:K13"/>
    <mergeCell ref="A14:B14"/>
    <mergeCell ref="C14:D14"/>
    <mergeCell ref="E14:F14"/>
    <mergeCell ref="H14:K14"/>
    <mergeCell ref="A15:B15"/>
    <mergeCell ref="C15:D15"/>
    <mergeCell ref="H15:K15"/>
    <mergeCell ref="A16:B16"/>
    <mergeCell ref="C16:D16"/>
    <mergeCell ref="H16:K16"/>
    <mergeCell ref="A17:B17"/>
    <mergeCell ref="C17:D17"/>
    <mergeCell ref="F17:G17"/>
    <mergeCell ref="H17:K17"/>
    <mergeCell ref="A18:B18"/>
    <mergeCell ref="C18:D18"/>
    <mergeCell ref="E18:F18"/>
    <mergeCell ref="H18:K18"/>
    <mergeCell ref="A19:B19"/>
    <mergeCell ref="C19:D19"/>
    <mergeCell ref="H19:K19"/>
    <mergeCell ref="A20:E20"/>
    <mergeCell ref="F20:G20"/>
    <mergeCell ref="H20:K20"/>
  </mergeCells>
  <pageMargins left="0.620079" right="0.472441" top="0.472441" bottom="0.472441" header="0.0" footer="0.0"/>
  <pageSetup paperSize="9" orientation="portrait"/>
  <rowBreaks count="0" manualBreakCount="0">
    </rowBreaks>
</worksheet>
</file>